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upermeister" sheetId="1" r:id="rId1"/>
  </sheets>
  <definedNames/>
  <calcPr fullCalcOnLoad="1"/>
</workbook>
</file>

<file path=xl/sharedStrings.xml><?xml version="1.0" encoding="utf-8"?>
<sst xmlns="http://schemas.openxmlformats.org/spreadsheetml/2006/main" count="267" uniqueCount="128">
  <si>
    <t>Jrk nr</t>
  </si>
  <si>
    <t>Nimi</t>
  </si>
  <si>
    <t>Klubi</t>
  </si>
  <si>
    <t>Sünd</t>
  </si>
  <si>
    <t>Vanus</t>
  </si>
  <si>
    <t>A-H</t>
  </si>
  <si>
    <t>I-M</t>
  </si>
  <si>
    <t>Koef.</t>
  </si>
  <si>
    <t>50 V</t>
  </si>
  <si>
    <t>Punkt</t>
  </si>
  <si>
    <t>50 R</t>
  </si>
  <si>
    <t>50 L</t>
  </si>
  <si>
    <t>50 S</t>
  </si>
  <si>
    <t>100 Ko</t>
  </si>
  <si>
    <t>Total</t>
  </si>
  <si>
    <t>Edgars Ozolins</t>
  </si>
  <si>
    <t>PK Champions, LAT</t>
  </si>
  <si>
    <t>Sergey Pakhomov</t>
  </si>
  <si>
    <t>All Satrs, RUS</t>
  </si>
  <si>
    <t>Aleksandr Batistsev</t>
  </si>
  <si>
    <t>U-klubi</t>
  </si>
  <si>
    <t>Peep Kesküla</t>
  </si>
  <si>
    <t>Konstantin Bublikov</t>
  </si>
  <si>
    <t>Neva Stars, RUS</t>
  </si>
  <si>
    <t>Joel Armei</t>
  </si>
  <si>
    <t>VIM</t>
  </si>
  <si>
    <t>Janis Plotnieks</t>
  </si>
  <si>
    <t>PK Kipsala, LAT</t>
  </si>
  <si>
    <t>Emeri Lepp</t>
  </si>
  <si>
    <t>Igor Penchukov</t>
  </si>
  <si>
    <t>Sprut, RUS</t>
  </si>
  <si>
    <t>Alexandr Nekhaenko</t>
  </si>
  <si>
    <t>Neptun, RUS</t>
  </si>
  <si>
    <t>Lauri Malk</t>
  </si>
  <si>
    <t>Cetus, FIN</t>
  </si>
  <si>
    <t>Alexander Kharchenko</t>
  </si>
  <si>
    <t>Ahti Uusivuori</t>
  </si>
  <si>
    <t>Erkki Susi</t>
  </si>
  <si>
    <t>Vladimirs Kirjanovs</t>
  </si>
  <si>
    <t>Priit Otti</t>
  </si>
  <si>
    <t>Aleksei Trusov</t>
  </si>
  <si>
    <t>Henri Kaarma</t>
  </si>
  <si>
    <t>Tarmo Rammo</t>
  </si>
  <si>
    <t>Aleksandr Krõlov</t>
  </si>
  <si>
    <t>Aleksejs Gusevs</t>
  </si>
  <si>
    <t>Sergei Petrov</t>
  </si>
  <si>
    <t>Poseidon, RUS</t>
  </si>
  <si>
    <t>Lembit Laht</t>
  </si>
  <si>
    <t>Vladimir Kishkin</t>
  </si>
  <si>
    <t>105 Element, RUS</t>
  </si>
  <si>
    <t>Igor Galkin</t>
  </si>
  <si>
    <t>Vadim Drokin</t>
  </si>
  <si>
    <t>Dmitrijs Zarkovskis</t>
  </si>
  <si>
    <t>Janis Celminš</t>
  </si>
  <si>
    <t>Valmiera Aqua, LAT</t>
  </si>
  <si>
    <t>Marcis Celminš</t>
  </si>
  <si>
    <t>Andrejs Gusevs</t>
  </si>
  <si>
    <t>Maksim Lokhonia</t>
  </si>
  <si>
    <t>Rein Hünerson</t>
  </si>
  <si>
    <t>Timo Teponoja</t>
  </si>
  <si>
    <t>Olav Lukin</t>
  </si>
  <si>
    <t>Vidvuds Maculevics</t>
  </si>
  <si>
    <t>Jaak Kanniste</t>
  </si>
  <si>
    <t>Uca</t>
  </si>
  <si>
    <t>Yuri Smirnov</t>
  </si>
  <si>
    <t>MKMP, RUS</t>
  </si>
  <si>
    <t>Aksel Luige</t>
  </si>
  <si>
    <t>Aleksei Kargin</t>
  </si>
  <si>
    <t>SCPK, RUS</t>
  </si>
  <si>
    <t>Olev Kooskora</t>
  </si>
  <si>
    <t>Andrejs Sibircevs</t>
  </si>
  <si>
    <t>Andrei Soloviev</t>
  </si>
  <si>
    <t>DQ</t>
  </si>
  <si>
    <t>DNS</t>
  </si>
  <si>
    <t>Konstantin Goldberg</t>
  </si>
  <si>
    <t>Aleksandr Fedotov</t>
  </si>
  <si>
    <t>KUK</t>
  </si>
  <si>
    <t>Arto Aas</t>
  </si>
  <si>
    <t>Martin Viilep</t>
  </si>
  <si>
    <t>Keila Swimclub</t>
  </si>
  <si>
    <t>Margus Mironov</t>
  </si>
  <si>
    <t>Kaupo Meier</t>
  </si>
  <si>
    <t>Aldo Suurväli</t>
  </si>
  <si>
    <t>Gevorg Mirzojan</t>
  </si>
  <si>
    <t>Audentese SK</t>
  </si>
  <si>
    <t>Georgi Tinjakov</t>
  </si>
  <si>
    <t>Konstantin Solovjov</t>
  </si>
  <si>
    <t>Maardu UK</t>
  </si>
  <si>
    <t>Toivo Viilep</t>
  </si>
  <si>
    <t>Olev Helind</t>
  </si>
  <si>
    <t>Vaino Pedosk</t>
  </si>
  <si>
    <t>Eino Kirss</t>
  </si>
  <si>
    <t>Elena Babikova</t>
  </si>
  <si>
    <t>Veronika Voronova</t>
  </si>
  <si>
    <t>Ilze Aigare</t>
  </si>
  <si>
    <t>Eve Virkkunen</t>
  </si>
  <si>
    <t>Tatyana Tikhomirova</t>
  </si>
  <si>
    <t>Merle Vantsi</t>
  </si>
  <si>
    <t>Olga Kedrova</t>
  </si>
  <si>
    <t>Svetlana Kozlova</t>
  </si>
  <si>
    <t>Nonna Burova</t>
  </si>
  <si>
    <t>Kaia Kulla</t>
  </si>
  <si>
    <t>Inga Tcarkova</t>
  </si>
  <si>
    <t>Alexandra Romanenkova</t>
  </si>
  <si>
    <t>Antra Roga</t>
  </si>
  <si>
    <t>Larisa Alekseeva</t>
  </si>
  <si>
    <t>Eili Paap</t>
  </si>
  <si>
    <t>Kristiina Arusoo</t>
  </si>
  <si>
    <t>Natalia Belinskaya</t>
  </si>
  <si>
    <t>Aiga Skabe</t>
  </si>
  <si>
    <t>Sirje Voolmaa</t>
  </si>
  <si>
    <t>Tiia Brakmann</t>
  </si>
  <si>
    <t>Tiiu Liivamaa</t>
  </si>
  <si>
    <t>Hella Klausen</t>
  </si>
  <si>
    <t>Viive Nõu</t>
  </si>
  <si>
    <t>Natalja Triandafilidi</t>
  </si>
  <si>
    <t>Anne Brügel</t>
  </si>
  <si>
    <t>Piret Õunpuu</t>
  </si>
  <si>
    <t>Inese Ozola</t>
  </si>
  <si>
    <t>Octopus, LAT</t>
  </si>
  <si>
    <t>Vilgo Vahesaar</t>
  </si>
  <si>
    <t>Marina Frolovich</t>
  </si>
  <si>
    <t>SK Energia</t>
  </si>
  <si>
    <t>Anu Sakala</t>
  </si>
  <si>
    <t>Natalia Golubtsova</t>
  </si>
  <si>
    <t>Norma Helde</t>
  </si>
  <si>
    <t>Malle Elvet</t>
  </si>
  <si>
    <t>Eve-Mai Maurer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</si>
</sst>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0"/>
    <numFmt numFmtId="166" formatCode="0.00"/>
  </numFmts>
  <fonts count="12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i/>
      <sz val="10"/>
      <color indexed="30"/>
      <name val="Arial"/>
      <family val="2"/>
    </font>
    <font>
      <i/>
      <sz val="10"/>
      <color indexed="30"/>
      <name val="Arial"/>
      <family val="2"/>
    </font>
    <font>
      <i/>
      <sz val="10"/>
      <color indexed="40"/>
      <name val="Arial"/>
      <family val="2"/>
    </font>
    <font>
      <i/>
      <sz val="10"/>
      <color indexed="12"/>
      <name val="Arial"/>
      <family val="2"/>
    </font>
    <font>
      <b/>
      <i/>
      <sz val="10"/>
      <color indexed="10"/>
      <name val="Arial"/>
      <family val="2"/>
    </font>
    <font>
      <i/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67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0" fillId="0" borderId="0" xfId="0" applyAlignment="1">
      <alignment horizontal="right"/>
    </xf>
    <xf numFmtId="164" fontId="2" fillId="0" borderId="0" xfId="0" applyFont="1" applyAlignment="1">
      <alignment/>
    </xf>
    <xf numFmtId="164" fontId="3" fillId="2" borderId="1" xfId="0" applyFont="1" applyFill="1" applyBorder="1" applyAlignment="1">
      <alignment/>
    </xf>
    <xf numFmtId="164" fontId="3" fillId="2" borderId="1" xfId="0" applyFont="1" applyFill="1" applyBorder="1" applyAlignment="1">
      <alignment horizontal="center"/>
    </xf>
    <xf numFmtId="164" fontId="3" fillId="2" borderId="1" xfId="0" applyFont="1" applyFill="1" applyBorder="1" applyAlignment="1">
      <alignment horizontal="right"/>
    </xf>
    <xf numFmtId="164" fontId="3" fillId="2" borderId="2" xfId="0" applyFont="1" applyFill="1" applyBorder="1" applyAlignment="1">
      <alignment horizontal="center"/>
    </xf>
    <xf numFmtId="164" fontId="3" fillId="2" borderId="3" xfId="0" applyFont="1" applyFill="1" applyBorder="1" applyAlignment="1">
      <alignment horizontal="center"/>
    </xf>
    <xf numFmtId="164" fontId="3" fillId="0" borderId="0" xfId="0" applyFont="1" applyFill="1" applyBorder="1" applyAlignment="1">
      <alignment horizontal="center"/>
    </xf>
    <xf numFmtId="164" fontId="3" fillId="0" borderId="1" xfId="0" applyFont="1" applyBorder="1" applyAlignment="1">
      <alignment/>
    </xf>
    <xf numFmtId="164" fontId="1" fillId="0" borderId="1" xfId="0" applyFont="1" applyBorder="1" applyAlignment="1">
      <alignment/>
    </xf>
    <xf numFmtId="164" fontId="1" fillId="0" borderId="1" xfId="0" applyFont="1" applyBorder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166" fontId="1" fillId="0" borderId="1" xfId="0" applyNumberFormat="1" applyFont="1" applyBorder="1" applyAlignment="1">
      <alignment/>
    </xf>
    <xf numFmtId="166" fontId="4" fillId="0" borderId="1" xfId="0" applyNumberFormat="1" applyFont="1" applyBorder="1" applyAlignment="1">
      <alignment/>
    </xf>
    <xf numFmtId="166" fontId="1" fillId="0" borderId="1" xfId="0" applyNumberFormat="1" applyFont="1" applyBorder="1" applyAlignment="1">
      <alignment horizontal="right"/>
    </xf>
    <xf numFmtId="166" fontId="4" fillId="0" borderId="2" xfId="0" applyNumberFormat="1" applyFont="1" applyBorder="1" applyAlignment="1">
      <alignment/>
    </xf>
    <xf numFmtId="166" fontId="4" fillId="0" borderId="4" xfId="0" applyNumberFormat="1" applyFont="1" applyBorder="1" applyAlignment="1">
      <alignment/>
    </xf>
    <xf numFmtId="164" fontId="1" fillId="0" borderId="0" xfId="0" applyFont="1" applyAlignment="1">
      <alignment/>
    </xf>
    <xf numFmtId="164" fontId="5" fillId="0" borderId="0" xfId="0" applyFont="1" applyAlignment="1">
      <alignment/>
    </xf>
    <xf numFmtId="164" fontId="5" fillId="0" borderId="0" xfId="0" applyFont="1" applyAlignment="1">
      <alignment/>
    </xf>
    <xf numFmtId="166" fontId="4" fillId="0" borderId="3" xfId="0" applyNumberFormat="1" applyFont="1" applyBorder="1" applyAlignment="1">
      <alignment/>
    </xf>
    <xf numFmtId="164" fontId="3" fillId="0" borderId="1" xfId="0" applyFont="1" applyBorder="1" applyAlignment="1">
      <alignment horizontal="center"/>
    </xf>
    <xf numFmtId="166" fontId="4" fillId="0" borderId="5" xfId="0" applyNumberFormat="1" applyFont="1" applyBorder="1" applyAlignment="1">
      <alignment/>
    </xf>
    <xf numFmtId="164" fontId="1" fillId="0" borderId="0" xfId="0" applyFont="1" applyAlignment="1">
      <alignment/>
    </xf>
    <xf numFmtId="164" fontId="6" fillId="0" borderId="1" xfId="0" applyFont="1" applyBorder="1" applyAlignment="1">
      <alignment/>
    </xf>
    <xf numFmtId="164" fontId="7" fillId="0" borderId="1" xfId="0" applyFont="1" applyBorder="1" applyAlignment="1">
      <alignment/>
    </xf>
    <xf numFmtId="164" fontId="7" fillId="0" borderId="1" xfId="0" applyFont="1" applyBorder="1" applyAlignment="1">
      <alignment horizontal="center"/>
    </xf>
    <xf numFmtId="165" fontId="7" fillId="0" borderId="1" xfId="0" applyNumberFormat="1" applyFont="1" applyBorder="1" applyAlignment="1">
      <alignment horizontal="center"/>
    </xf>
    <xf numFmtId="166" fontId="7" fillId="0" borderId="1" xfId="0" applyNumberFormat="1" applyFont="1" applyBorder="1" applyAlignment="1">
      <alignment/>
    </xf>
    <xf numFmtId="166" fontId="7" fillId="0" borderId="1" xfId="0" applyNumberFormat="1" applyFont="1" applyBorder="1" applyAlignment="1">
      <alignment horizontal="right"/>
    </xf>
    <xf numFmtId="164" fontId="6" fillId="0" borderId="1" xfId="0" applyFont="1" applyFill="1" applyBorder="1" applyAlignment="1">
      <alignment/>
    </xf>
    <xf numFmtId="164" fontId="7" fillId="0" borderId="1" xfId="0" applyFont="1" applyFill="1" applyBorder="1" applyAlignment="1">
      <alignment/>
    </xf>
    <xf numFmtId="166" fontId="7" fillId="0" borderId="1" xfId="0" applyNumberFormat="1" applyFont="1" applyFill="1" applyBorder="1" applyAlignment="1">
      <alignment/>
    </xf>
    <xf numFmtId="164" fontId="7" fillId="0" borderId="1" xfId="0" applyFont="1" applyBorder="1" applyAlignment="1">
      <alignment horizontal="right"/>
    </xf>
    <xf numFmtId="164" fontId="8" fillId="0" borderId="1" xfId="0" applyFont="1" applyFill="1" applyBorder="1" applyAlignment="1">
      <alignment/>
    </xf>
    <xf numFmtId="164" fontId="8" fillId="0" borderId="1" xfId="0" applyFont="1" applyBorder="1" applyAlignment="1">
      <alignment horizontal="center"/>
    </xf>
    <xf numFmtId="165" fontId="8" fillId="0" borderId="1" xfId="0" applyNumberFormat="1" applyFont="1" applyBorder="1" applyAlignment="1">
      <alignment horizontal="center"/>
    </xf>
    <xf numFmtId="166" fontId="8" fillId="0" borderId="1" xfId="0" applyNumberFormat="1" applyFont="1" applyBorder="1" applyAlignment="1">
      <alignment/>
    </xf>
    <xf numFmtId="166" fontId="8" fillId="0" borderId="1" xfId="0" applyNumberFormat="1" applyFont="1" applyBorder="1" applyAlignment="1">
      <alignment horizontal="right"/>
    </xf>
    <xf numFmtId="166" fontId="9" fillId="0" borderId="1" xfId="0" applyNumberFormat="1" applyFont="1" applyBorder="1" applyAlignment="1">
      <alignment/>
    </xf>
    <xf numFmtId="164" fontId="9" fillId="0" borderId="0" xfId="0" applyFont="1" applyFill="1" applyBorder="1" applyAlignment="1">
      <alignment/>
    </xf>
    <xf numFmtId="164" fontId="1" fillId="0" borderId="6" xfId="0" applyFont="1" applyBorder="1" applyAlignment="1">
      <alignment/>
    </xf>
    <xf numFmtId="164" fontId="1" fillId="0" borderId="6" xfId="0" applyFont="1" applyBorder="1" applyAlignment="1">
      <alignment horizontal="center"/>
    </xf>
    <xf numFmtId="165" fontId="1" fillId="0" borderId="6" xfId="0" applyNumberFormat="1" applyFont="1" applyBorder="1" applyAlignment="1">
      <alignment horizontal="center"/>
    </xf>
    <xf numFmtId="166" fontId="1" fillId="0" borderId="6" xfId="0" applyNumberFormat="1" applyFont="1" applyBorder="1" applyAlignment="1">
      <alignment/>
    </xf>
    <xf numFmtId="166" fontId="4" fillId="0" borderId="6" xfId="0" applyNumberFormat="1" applyFont="1" applyBorder="1" applyAlignment="1">
      <alignment/>
    </xf>
    <xf numFmtId="166" fontId="1" fillId="0" borderId="6" xfId="0" applyNumberFormat="1" applyFont="1" applyBorder="1" applyAlignment="1">
      <alignment horizontal="right"/>
    </xf>
    <xf numFmtId="164" fontId="10" fillId="0" borderId="1" xfId="0" applyFont="1" applyBorder="1" applyAlignment="1">
      <alignment horizontal="center"/>
    </xf>
    <xf numFmtId="164" fontId="10" fillId="0" borderId="1" xfId="0" applyFont="1" applyFill="1" applyBorder="1" applyAlignment="1">
      <alignment/>
    </xf>
    <xf numFmtId="164" fontId="11" fillId="0" borderId="1" xfId="0" applyFont="1" applyFill="1" applyBorder="1" applyAlignment="1">
      <alignment/>
    </xf>
    <xf numFmtId="164" fontId="11" fillId="0" borderId="1" xfId="0" applyFont="1" applyBorder="1" applyAlignment="1">
      <alignment horizontal="center"/>
    </xf>
    <xf numFmtId="165" fontId="11" fillId="0" borderId="1" xfId="0" applyNumberFormat="1" applyFont="1" applyBorder="1" applyAlignment="1">
      <alignment horizontal="center"/>
    </xf>
    <xf numFmtId="166" fontId="11" fillId="0" borderId="1" xfId="0" applyNumberFormat="1" applyFont="1" applyBorder="1" applyAlignment="1">
      <alignment/>
    </xf>
    <xf numFmtId="166" fontId="11" fillId="0" borderId="1" xfId="0" applyNumberFormat="1" applyFont="1" applyBorder="1" applyAlignment="1">
      <alignment horizontal="right"/>
    </xf>
    <xf numFmtId="164" fontId="11" fillId="0" borderId="1" xfId="0" applyFont="1" applyBorder="1" applyAlignment="1">
      <alignment/>
    </xf>
    <xf numFmtId="164" fontId="10" fillId="0" borderId="1" xfId="0" applyFont="1" applyBorder="1" applyAlignment="1">
      <alignment/>
    </xf>
    <xf numFmtId="164" fontId="4" fillId="0" borderId="0" xfId="0" applyFont="1" applyAlignment="1">
      <alignment/>
    </xf>
    <xf numFmtId="164" fontId="4" fillId="0" borderId="1" xfId="0" applyFont="1" applyBorder="1" applyAlignment="1">
      <alignment horizontal="center"/>
    </xf>
    <xf numFmtId="164" fontId="11" fillId="0" borderId="1" xfId="0" applyFont="1" applyBorder="1" applyAlignment="1">
      <alignment horizontal="right"/>
    </xf>
    <xf numFmtId="166" fontId="11" fillId="0" borderId="2" xfId="0" applyNumberFormat="1" applyFont="1" applyBorder="1" applyAlignment="1">
      <alignment/>
    </xf>
    <xf numFmtId="166" fontId="11" fillId="0" borderId="4" xfId="0" applyNumberFormat="1" applyFont="1" applyBorder="1" applyAlignment="1">
      <alignment/>
    </xf>
    <xf numFmtId="164" fontId="9" fillId="0" borderId="1" xfId="0" applyFont="1" applyBorder="1" applyAlignment="1">
      <alignment/>
    </xf>
    <xf numFmtId="164" fontId="9" fillId="0" borderId="1" xfId="0" applyFont="1" applyBorder="1" applyAlignment="1">
      <alignment horizontal="center"/>
    </xf>
    <xf numFmtId="164" fontId="2" fillId="0" borderId="0" xfId="0" applyFont="1" applyAlignment="1">
      <alignment horizontal="center"/>
    </xf>
    <xf numFmtId="164" fontId="2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106"/>
  <sheetViews>
    <sheetView tabSelected="1" zoomScale="90" zoomScaleNormal="90" workbookViewId="0" topLeftCell="A1">
      <selection activeCell="I75" sqref="I75"/>
    </sheetView>
  </sheetViews>
  <sheetFormatPr defaultColWidth="9.140625" defaultRowHeight="15"/>
  <cols>
    <col min="1" max="1" width="5.8515625" style="0" customWidth="1"/>
    <col min="2" max="2" width="26.28125" style="0" customWidth="1"/>
    <col min="3" max="3" width="21.57421875" style="0" customWidth="1"/>
    <col min="4" max="4" width="6.28125" style="1" customWidth="1"/>
    <col min="5" max="5" width="7.421875" style="1" customWidth="1"/>
    <col min="6" max="6" width="8.421875" style="1" customWidth="1"/>
    <col min="7" max="7" width="4.28125" style="1" customWidth="1"/>
    <col min="8" max="8" width="6.7109375" style="1" customWidth="1"/>
    <col min="9" max="9" width="6.28125" style="0" customWidth="1"/>
    <col min="10" max="10" width="9.28125" style="0" customWidth="1"/>
    <col min="11" max="11" width="7.140625" style="2" customWidth="1"/>
    <col min="12" max="12" width="8.421875" style="0" customWidth="1"/>
    <col min="13" max="13" width="7.140625" style="2" customWidth="1"/>
    <col min="14" max="14" width="8.8515625" style="0" customWidth="1"/>
    <col min="15" max="15" width="7.140625" style="2" customWidth="1"/>
    <col min="16" max="16" width="8.421875" style="0" customWidth="1"/>
    <col min="17" max="17" width="7.7109375" style="2" customWidth="1"/>
    <col min="18" max="18" width="9.28125" style="0" customWidth="1"/>
    <col min="19" max="19" width="8.8515625" style="0" customWidth="1"/>
    <col min="20" max="20" width="3.421875" style="0" customWidth="1"/>
    <col min="24" max="24" width="9.421875" style="0" customWidth="1"/>
  </cols>
  <sheetData>
    <row r="1" spans="1:23" ht="13.5">
      <c r="A1" s="3" t="s">
        <v>0</v>
      </c>
      <c r="B1" s="4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6" t="s">
        <v>10</v>
      </c>
      <c r="L1" s="5" t="s">
        <v>9</v>
      </c>
      <c r="M1" s="6" t="s">
        <v>11</v>
      </c>
      <c r="N1" s="5" t="s">
        <v>9</v>
      </c>
      <c r="O1" s="6" t="s">
        <v>12</v>
      </c>
      <c r="P1" s="5" t="s">
        <v>9</v>
      </c>
      <c r="Q1" s="6" t="s">
        <v>13</v>
      </c>
      <c r="R1" s="7" t="s">
        <v>9</v>
      </c>
      <c r="S1" s="8" t="s">
        <v>14</v>
      </c>
      <c r="U1" s="9"/>
      <c r="V1" s="9"/>
      <c r="W1" s="9"/>
    </row>
    <row r="2" spans="1:20" ht="13.5">
      <c r="A2">
        <v>1</v>
      </c>
      <c r="B2" s="10" t="s">
        <v>15</v>
      </c>
      <c r="C2" s="11" t="s">
        <v>16</v>
      </c>
      <c r="D2" s="12">
        <v>1959</v>
      </c>
      <c r="E2" s="12">
        <f aca="true" t="shared" si="0" ref="E2:E45">2016-D2</f>
        <v>57</v>
      </c>
      <c r="F2" s="12" t="str">
        <f aca="true" t="shared" si="1" ref="F2:F45">IF(E2&lt;30,"A",IF(E2&lt;35,"B",IF(E2&lt;40,"C",IF(E2&lt;45,"D",IF(E2&lt;50,"E",IF(E2&lt;55,"F",IF(E2&lt;60,"G",IF(E2&lt;65,"H"))))))))</f>
        <v>G</v>
      </c>
      <c r="G2" s="12" t="str">
        <f aca="true" t="shared" si="2" ref="G2:G45">IF(E2&lt;70,"I",IF(E2&lt;75,"J",IF(E2&lt;80,"K",IF(E2&lt;85,"L",IF(E2&lt;90,"M")))))</f>
        <v>I</v>
      </c>
      <c r="H2" s="13">
        <v>0.751</v>
      </c>
      <c r="I2" s="14">
        <v>26.73</v>
      </c>
      <c r="J2" s="15">
        <f aca="true" t="shared" si="3" ref="J2:J45">I2*H2</f>
        <v>20.07423</v>
      </c>
      <c r="K2" s="16">
        <v>36.59</v>
      </c>
      <c r="L2" s="15">
        <f aca="true" t="shared" si="4" ref="L2:L45">K2*H2</f>
        <v>27.479090000000003</v>
      </c>
      <c r="M2" s="16">
        <v>31.68</v>
      </c>
      <c r="N2" s="15">
        <f aca="true" t="shared" si="5" ref="N2:N45">M2*H2</f>
        <v>23.79168</v>
      </c>
      <c r="O2" s="16">
        <v>33.83</v>
      </c>
      <c r="P2" s="15">
        <f aca="true" t="shared" si="6" ref="P2:P45">O2*H2</f>
        <v>25.40633</v>
      </c>
      <c r="Q2" s="16">
        <v>69.8</v>
      </c>
      <c r="R2" s="17">
        <f aca="true" t="shared" si="7" ref="R2:R45">Q2*H2</f>
        <v>52.419799999999995</v>
      </c>
      <c r="S2" s="18">
        <f aca="true" t="shared" si="8" ref="S2:S45">J2+L2+N2+P2+R2</f>
        <v>149.17113</v>
      </c>
      <c r="T2" s="3"/>
    </row>
    <row r="3" spans="1:20" ht="13.5">
      <c r="A3">
        <v>2</v>
      </c>
      <c r="B3" s="10" t="s">
        <v>17</v>
      </c>
      <c r="C3" s="11" t="s">
        <v>18</v>
      </c>
      <c r="D3" s="12">
        <v>1960</v>
      </c>
      <c r="E3" s="12">
        <f t="shared" si="0"/>
        <v>56</v>
      </c>
      <c r="F3" s="12" t="str">
        <f t="shared" si="1"/>
        <v>G</v>
      </c>
      <c r="G3" s="12" t="str">
        <f t="shared" si="2"/>
        <v>I</v>
      </c>
      <c r="H3" s="13">
        <v>0.758</v>
      </c>
      <c r="I3" s="14">
        <v>29.48</v>
      </c>
      <c r="J3" s="15">
        <f t="shared" si="3"/>
        <v>22.34584</v>
      </c>
      <c r="K3" s="16">
        <v>32.18</v>
      </c>
      <c r="L3" s="15">
        <f t="shared" si="4"/>
        <v>24.39244</v>
      </c>
      <c r="M3" s="16">
        <v>30.34</v>
      </c>
      <c r="N3" s="15">
        <f t="shared" si="5"/>
        <v>22.99772</v>
      </c>
      <c r="O3" s="16">
        <v>35.07</v>
      </c>
      <c r="P3" s="15">
        <f t="shared" si="6"/>
        <v>26.58306</v>
      </c>
      <c r="Q3" s="16">
        <v>70.58</v>
      </c>
      <c r="R3" s="17">
        <f t="shared" si="7"/>
        <v>53.49964</v>
      </c>
      <c r="S3" s="18">
        <f t="shared" si="8"/>
        <v>149.8187</v>
      </c>
      <c r="T3" s="3"/>
    </row>
    <row r="4" spans="1:20" ht="13.5">
      <c r="A4">
        <v>3</v>
      </c>
      <c r="B4" s="10" t="s">
        <v>19</v>
      </c>
      <c r="C4" s="11" t="s">
        <v>20</v>
      </c>
      <c r="D4" s="12">
        <v>1953</v>
      </c>
      <c r="E4" s="12">
        <f t="shared" si="0"/>
        <v>63</v>
      </c>
      <c r="F4" s="12" t="str">
        <f t="shared" si="1"/>
        <v>H</v>
      </c>
      <c r="G4" s="12" t="str">
        <f t="shared" si="2"/>
        <v>I</v>
      </c>
      <c r="H4" s="13">
        <v>0.709</v>
      </c>
      <c r="I4" s="14">
        <v>30.36</v>
      </c>
      <c r="J4" s="15">
        <f t="shared" si="3"/>
        <v>21.52524</v>
      </c>
      <c r="K4" s="16">
        <v>36.72</v>
      </c>
      <c r="L4" s="15">
        <f t="shared" si="4"/>
        <v>26.03448</v>
      </c>
      <c r="M4" s="16">
        <v>32.12</v>
      </c>
      <c r="N4" s="15">
        <f t="shared" si="5"/>
        <v>22.773079999999997</v>
      </c>
      <c r="O4" s="16">
        <v>38.98</v>
      </c>
      <c r="P4" s="15">
        <f t="shared" si="6"/>
        <v>27.636819999999997</v>
      </c>
      <c r="Q4" s="16">
        <v>75.06</v>
      </c>
      <c r="R4" s="17">
        <f t="shared" si="7"/>
        <v>53.21754</v>
      </c>
      <c r="S4" s="18">
        <f t="shared" si="8"/>
        <v>151.18716</v>
      </c>
      <c r="T4" s="3"/>
    </row>
    <row r="5" spans="1:20" s="19" customFormat="1" ht="13.5">
      <c r="A5">
        <v>4</v>
      </c>
      <c r="B5" s="10" t="s">
        <v>21</v>
      </c>
      <c r="C5" s="11" t="s">
        <v>20</v>
      </c>
      <c r="D5" s="12">
        <v>1954</v>
      </c>
      <c r="E5" s="12">
        <f t="shared" si="0"/>
        <v>62</v>
      </c>
      <c r="F5" s="12" t="str">
        <f t="shared" si="1"/>
        <v>H</v>
      </c>
      <c r="G5" s="12" t="str">
        <f t="shared" si="2"/>
        <v>I</v>
      </c>
      <c r="H5" s="13">
        <v>0.716</v>
      </c>
      <c r="I5" s="14">
        <v>30.58</v>
      </c>
      <c r="J5" s="15">
        <f t="shared" si="3"/>
        <v>21.89528</v>
      </c>
      <c r="K5" s="16">
        <v>37.56</v>
      </c>
      <c r="L5" s="15">
        <f t="shared" si="4"/>
        <v>26.892960000000002</v>
      </c>
      <c r="M5" s="16">
        <v>32.87</v>
      </c>
      <c r="N5" s="15">
        <f t="shared" si="5"/>
        <v>23.534919999999996</v>
      </c>
      <c r="O5" s="16">
        <v>35.82</v>
      </c>
      <c r="P5" s="15">
        <f t="shared" si="6"/>
        <v>25.647119999999997</v>
      </c>
      <c r="Q5" s="16">
        <v>76.85</v>
      </c>
      <c r="R5" s="17">
        <f t="shared" si="7"/>
        <v>55.02459999999999</v>
      </c>
      <c r="S5" s="18">
        <f t="shared" si="8"/>
        <v>152.99488</v>
      </c>
      <c r="T5" s="3"/>
    </row>
    <row r="6" spans="1:20" ht="13.5">
      <c r="A6">
        <v>5</v>
      </c>
      <c r="B6" s="10" t="s">
        <v>22</v>
      </c>
      <c r="C6" s="11" t="s">
        <v>23</v>
      </c>
      <c r="D6" s="12">
        <v>1959</v>
      </c>
      <c r="E6" s="12">
        <f t="shared" si="0"/>
        <v>57</v>
      </c>
      <c r="F6" s="12" t="str">
        <f t="shared" si="1"/>
        <v>G</v>
      </c>
      <c r="G6" s="12" t="str">
        <f t="shared" si="2"/>
        <v>I</v>
      </c>
      <c r="H6" s="13">
        <v>0.751</v>
      </c>
      <c r="I6" s="14">
        <v>27.76</v>
      </c>
      <c r="J6" s="15">
        <f t="shared" si="3"/>
        <v>20.84776</v>
      </c>
      <c r="K6" s="16">
        <v>36.78</v>
      </c>
      <c r="L6" s="15">
        <f t="shared" si="4"/>
        <v>27.62178</v>
      </c>
      <c r="M6" s="16">
        <v>30.69</v>
      </c>
      <c r="N6" s="15">
        <f t="shared" si="5"/>
        <v>23.04819</v>
      </c>
      <c r="O6" s="16">
        <v>36.69</v>
      </c>
      <c r="P6" s="15">
        <f t="shared" si="6"/>
        <v>27.55419</v>
      </c>
      <c r="Q6" s="16">
        <v>72.7</v>
      </c>
      <c r="R6" s="17">
        <f t="shared" si="7"/>
        <v>54.5977</v>
      </c>
      <c r="S6" s="18">
        <f t="shared" si="8"/>
        <v>153.66962</v>
      </c>
      <c r="T6" s="3"/>
    </row>
    <row r="7" spans="1:20" ht="13.5">
      <c r="A7">
        <v>6</v>
      </c>
      <c r="B7" s="10" t="s">
        <v>24</v>
      </c>
      <c r="C7" s="11" t="s">
        <v>25</v>
      </c>
      <c r="D7" s="12">
        <v>1974</v>
      </c>
      <c r="E7" s="12">
        <f t="shared" si="0"/>
        <v>42</v>
      </c>
      <c r="F7" s="12" t="str">
        <f t="shared" si="1"/>
        <v>D</v>
      </c>
      <c r="G7" s="12" t="str">
        <f t="shared" si="2"/>
        <v>I</v>
      </c>
      <c r="H7" s="13">
        <v>0.856</v>
      </c>
      <c r="I7" s="14">
        <v>26.74</v>
      </c>
      <c r="J7" s="15">
        <f t="shared" si="3"/>
        <v>22.889439999999997</v>
      </c>
      <c r="K7" s="16">
        <v>31.85</v>
      </c>
      <c r="L7" s="15">
        <f t="shared" si="4"/>
        <v>27.2636</v>
      </c>
      <c r="M7" s="16">
        <v>27.69</v>
      </c>
      <c r="N7" s="15">
        <f t="shared" si="5"/>
        <v>23.702640000000002</v>
      </c>
      <c r="O7" s="16">
        <v>30.14</v>
      </c>
      <c r="P7" s="15">
        <f t="shared" si="6"/>
        <v>25.79984</v>
      </c>
      <c r="Q7" s="16">
        <v>64.14</v>
      </c>
      <c r="R7" s="17">
        <f t="shared" si="7"/>
        <v>54.90384</v>
      </c>
      <c r="S7" s="18">
        <f t="shared" si="8"/>
        <v>154.55936000000003</v>
      </c>
      <c r="T7" s="3"/>
    </row>
    <row r="8" spans="1:20" s="20" customFormat="1" ht="13.5">
      <c r="A8">
        <v>7</v>
      </c>
      <c r="B8" s="10" t="s">
        <v>26</v>
      </c>
      <c r="C8" s="11" t="s">
        <v>27</v>
      </c>
      <c r="D8" s="12">
        <v>1971</v>
      </c>
      <c r="E8" s="12">
        <f t="shared" si="0"/>
        <v>45</v>
      </c>
      <c r="F8" s="12" t="str">
        <f t="shared" si="1"/>
        <v>E</v>
      </c>
      <c r="G8" s="12" t="str">
        <f t="shared" si="2"/>
        <v>I</v>
      </c>
      <c r="H8" s="13">
        <v>0.835</v>
      </c>
      <c r="I8" s="14">
        <v>26.92</v>
      </c>
      <c r="J8" s="15">
        <f t="shared" si="3"/>
        <v>22.4782</v>
      </c>
      <c r="K8" s="16">
        <v>34.46</v>
      </c>
      <c r="L8" s="15">
        <f t="shared" si="4"/>
        <v>28.7741</v>
      </c>
      <c r="M8" s="16">
        <v>29.19</v>
      </c>
      <c r="N8" s="15">
        <f t="shared" si="5"/>
        <v>24.37365</v>
      </c>
      <c r="O8" s="16">
        <v>30.12</v>
      </c>
      <c r="P8" s="15">
        <f t="shared" si="6"/>
        <v>25.150199999999998</v>
      </c>
      <c r="Q8" s="16">
        <v>66.39</v>
      </c>
      <c r="R8" s="17">
        <f t="shared" si="7"/>
        <v>55.435649999999995</v>
      </c>
      <c r="S8" s="18">
        <f t="shared" si="8"/>
        <v>156.21179999999998</v>
      </c>
      <c r="T8" s="3"/>
    </row>
    <row r="9" spans="1:20" s="20" customFormat="1" ht="13.5">
      <c r="A9">
        <v>8</v>
      </c>
      <c r="B9" s="10" t="s">
        <v>28</v>
      </c>
      <c r="C9" s="11" t="s">
        <v>25</v>
      </c>
      <c r="D9" s="12">
        <v>1976</v>
      </c>
      <c r="E9" s="12">
        <f t="shared" si="0"/>
        <v>40</v>
      </c>
      <c r="F9" s="12" t="str">
        <f t="shared" si="1"/>
        <v>D</v>
      </c>
      <c r="G9" s="12" t="str">
        <f t="shared" si="2"/>
        <v>I</v>
      </c>
      <c r="H9" s="13">
        <v>0.87</v>
      </c>
      <c r="I9" s="14">
        <v>25.38</v>
      </c>
      <c r="J9" s="15">
        <f t="shared" si="3"/>
        <v>22.0806</v>
      </c>
      <c r="K9" s="16">
        <v>32.53</v>
      </c>
      <c r="L9" s="15">
        <f t="shared" si="4"/>
        <v>28.3011</v>
      </c>
      <c r="M9" s="16">
        <v>28.33</v>
      </c>
      <c r="N9" s="15">
        <f t="shared" si="5"/>
        <v>24.6471</v>
      </c>
      <c r="O9" s="16">
        <v>30.37</v>
      </c>
      <c r="P9" s="15">
        <f t="shared" si="6"/>
        <v>26.4219</v>
      </c>
      <c r="Q9" s="16">
        <v>64.17</v>
      </c>
      <c r="R9" s="17">
        <f t="shared" si="7"/>
        <v>55.8279</v>
      </c>
      <c r="S9" s="18">
        <f t="shared" si="8"/>
        <v>157.2786</v>
      </c>
      <c r="T9" s="3"/>
    </row>
    <row r="10" spans="1:20" s="20" customFormat="1" ht="13.5">
      <c r="A10">
        <v>9</v>
      </c>
      <c r="B10" s="10" t="s">
        <v>29</v>
      </c>
      <c r="C10" s="11" t="s">
        <v>30</v>
      </c>
      <c r="D10" s="12">
        <v>1967</v>
      </c>
      <c r="E10" s="12">
        <f t="shared" si="0"/>
        <v>49</v>
      </c>
      <c r="F10" s="12" t="str">
        <f t="shared" si="1"/>
        <v>E</v>
      </c>
      <c r="G10" s="12" t="str">
        <f t="shared" si="2"/>
        <v>I</v>
      </c>
      <c r="H10" s="13">
        <v>0.807</v>
      </c>
      <c r="I10" s="14">
        <v>27.11</v>
      </c>
      <c r="J10" s="15">
        <f t="shared" si="3"/>
        <v>21.87777</v>
      </c>
      <c r="K10" s="16">
        <v>34.18</v>
      </c>
      <c r="L10" s="15">
        <f t="shared" si="4"/>
        <v>27.583260000000003</v>
      </c>
      <c r="M10" s="16">
        <v>32.13</v>
      </c>
      <c r="N10" s="15">
        <f t="shared" si="5"/>
        <v>25.928910000000005</v>
      </c>
      <c r="O10" s="16">
        <v>33.01</v>
      </c>
      <c r="P10" s="15">
        <f t="shared" si="6"/>
        <v>26.63907</v>
      </c>
      <c r="Q10" s="16">
        <v>68.57</v>
      </c>
      <c r="R10" s="17">
        <f t="shared" si="7"/>
        <v>55.335989999999995</v>
      </c>
      <c r="S10" s="18">
        <f t="shared" si="8"/>
        <v>157.365</v>
      </c>
      <c r="T10" s="3"/>
    </row>
    <row r="11" spans="1:20" s="20" customFormat="1" ht="13.5">
      <c r="A11">
        <v>10</v>
      </c>
      <c r="B11" s="10" t="s">
        <v>31</v>
      </c>
      <c r="C11" s="11" t="s">
        <v>32</v>
      </c>
      <c r="D11" s="12">
        <v>1956</v>
      </c>
      <c r="E11" s="12">
        <f t="shared" si="0"/>
        <v>60</v>
      </c>
      <c r="F11" s="12" t="str">
        <f t="shared" si="1"/>
        <v>H</v>
      </c>
      <c r="G11" s="12" t="str">
        <f t="shared" si="2"/>
        <v>I</v>
      </c>
      <c r="H11" s="13">
        <v>0.73</v>
      </c>
      <c r="I11" s="14">
        <v>30.11</v>
      </c>
      <c r="J11" s="15">
        <f t="shared" si="3"/>
        <v>21.9803</v>
      </c>
      <c r="K11" s="16">
        <v>38.35</v>
      </c>
      <c r="L11" s="15">
        <f t="shared" si="4"/>
        <v>27.9955</v>
      </c>
      <c r="M11" s="16">
        <v>35.19</v>
      </c>
      <c r="N11" s="15">
        <f t="shared" si="5"/>
        <v>25.688699999999997</v>
      </c>
      <c r="O11" s="16">
        <v>36.32</v>
      </c>
      <c r="P11" s="15">
        <f t="shared" si="6"/>
        <v>26.5136</v>
      </c>
      <c r="Q11" s="16">
        <v>77.14</v>
      </c>
      <c r="R11" s="17">
        <f t="shared" si="7"/>
        <v>56.3122</v>
      </c>
      <c r="S11" s="18">
        <f t="shared" si="8"/>
        <v>158.4903</v>
      </c>
      <c r="T11" s="3"/>
    </row>
    <row r="12" spans="1:20" s="20" customFormat="1" ht="13.5">
      <c r="A12">
        <v>11</v>
      </c>
      <c r="B12" s="10" t="s">
        <v>33</v>
      </c>
      <c r="C12" s="11" t="s">
        <v>34</v>
      </c>
      <c r="D12" s="12">
        <v>1937</v>
      </c>
      <c r="E12" s="12">
        <f t="shared" si="0"/>
        <v>79</v>
      </c>
      <c r="F12" s="12" t="b">
        <f t="shared" si="1"/>
        <v>0</v>
      </c>
      <c r="G12" s="12" t="str">
        <f t="shared" si="2"/>
        <v>K</v>
      </c>
      <c r="H12" s="13">
        <v>0.597</v>
      </c>
      <c r="I12" s="14">
        <v>33.53</v>
      </c>
      <c r="J12" s="15">
        <f t="shared" si="3"/>
        <v>20.017409999999998</v>
      </c>
      <c r="K12" s="16">
        <v>50.6</v>
      </c>
      <c r="L12" s="15">
        <f t="shared" si="4"/>
        <v>30.208199999999998</v>
      </c>
      <c r="M12" s="16">
        <v>40.09</v>
      </c>
      <c r="N12" s="15">
        <f t="shared" si="5"/>
        <v>23.93373</v>
      </c>
      <c r="O12" s="16">
        <v>47.46</v>
      </c>
      <c r="P12" s="15">
        <f t="shared" si="6"/>
        <v>28.33362</v>
      </c>
      <c r="Q12" s="16">
        <v>95.37</v>
      </c>
      <c r="R12" s="17">
        <f t="shared" si="7"/>
        <v>56.93589</v>
      </c>
      <c r="S12" s="18">
        <f t="shared" si="8"/>
        <v>159.42885</v>
      </c>
      <c r="T12" s="3"/>
    </row>
    <row r="13" spans="1:20" s="20" customFormat="1" ht="13.5">
      <c r="A13">
        <v>12</v>
      </c>
      <c r="B13" s="10" t="s">
        <v>35</v>
      </c>
      <c r="C13" s="11" t="s">
        <v>23</v>
      </c>
      <c r="D13" s="12">
        <v>1947</v>
      </c>
      <c r="E13" s="12">
        <f t="shared" si="0"/>
        <v>69</v>
      </c>
      <c r="F13" s="12" t="b">
        <f t="shared" si="1"/>
        <v>0</v>
      </c>
      <c r="G13" s="12" t="str">
        <f t="shared" si="2"/>
        <v>I</v>
      </c>
      <c r="H13" s="13">
        <v>0.667</v>
      </c>
      <c r="I13" s="14">
        <v>33.84</v>
      </c>
      <c r="J13" s="15">
        <f t="shared" si="3"/>
        <v>22.571280000000005</v>
      </c>
      <c r="K13" s="16">
        <v>39.99</v>
      </c>
      <c r="L13" s="15">
        <f t="shared" si="4"/>
        <v>26.673330000000004</v>
      </c>
      <c r="M13" s="16">
        <v>37.33</v>
      </c>
      <c r="N13" s="15">
        <f t="shared" si="5"/>
        <v>24.89911</v>
      </c>
      <c r="O13" s="16">
        <v>43.65</v>
      </c>
      <c r="P13" s="15">
        <f t="shared" si="6"/>
        <v>29.11455</v>
      </c>
      <c r="Q13" s="16">
        <v>84.77</v>
      </c>
      <c r="R13" s="17">
        <f t="shared" si="7"/>
        <v>56.54159</v>
      </c>
      <c r="S13" s="18">
        <f t="shared" si="8"/>
        <v>159.79986000000002</v>
      </c>
      <c r="T13" s="3"/>
    </row>
    <row r="14" spans="1:20" s="20" customFormat="1" ht="13.5">
      <c r="A14">
        <v>13</v>
      </c>
      <c r="B14" s="10" t="s">
        <v>36</v>
      </c>
      <c r="C14" s="11" t="s">
        <v>34</v>
      </c>
      <c r="D14" s="12">
        <v>1960</v>
      </c>
      <c r="E14" s="12">
        <f t="shared" si="0"/>
        <v>56</v>
      </c>
      <c r="F14" s="12" t="str">
        <f t="shared" si="1"/>
        <v>G</v>
      </c>
      <c r="G14" s="12" t="str">
        <f t="shared" si="2"/>
        <v>I</v>
      </c>
      <c r="H14" s="13">
        <v>0.758</v>
      </c>
      <c r="I14" s="14">
        <v>29.23</v>
      </c>
      <c r="J14" s="15">
        <f t="shared" si="3"/>
        <v>22.15634</v>
      </c>
      <c r="K14" s="16">
        <v>38.72</v>
      </c>
      <c r="L14" s="15">
        <f t="shared" si="4"/>
        <v>29.34976</v>
      </c>
      <c r="M14" s="16">
        <v>34.63</v>
      </c>
      <c r="N14" s="15">
        <f t="shared" si="5"/>
        <v>26.249540000000003</v>
      </c>
      <c r="O14" s="16">
        <v>34.03</v>
      </c>
      <c r="P14" s="15">
        <f t="shared" si="6"/>
        <v>25.79474</v>
      </c>
      <c r="Q14" s="16">
        <v>75.71</v>
      </c>
      <c r="R14" s="17">
        <f t="shared" si="7"/>
        <v>57.38818</v>
      </c>
      <c r="S14" s="18">
        <f t="shared" si="8"/>
        <v>160.93856</v>
      </c>
      <c r="T14" s="3"/>
    </row>
    <row r="15" spans="1:20" s="20" customFormat="1" ht="13.5">
      <c r="A15">
        <v>14</v>
      </c>
      <c r="B15" s="10" t="s">
        <v>37</v>
      </c>
      <c r="C15" s="11" t="s">
        <v>20</v>
      </c>
      <c r="D15" s="12">
        <v>1970</v>
      </c>
      <c r="E15" s="12">
        <f t="shared" si="0"/>
        <v>46</v>
      </c>
      <c r="F15" s="12" t="str">
        <f t="shared" si="1"/>
        <v>E</v>
      </c>
      <c r="G15" s="12" t="str">
        <f t="shared" si="2"/>
        <v>I</v>
      </c>
      <c r="H15" s="13">
        <v>0.828</v>
      </c>
      <c r="I15" s="14">
        <v>27.49</v>
      </c>
      <c r="J15" s="15">
        <f t="shared" si="3"/>
        <v>22.761719999999997</v>
      </c>
      <c r="K15" s="16">
        <v>34.53</v>
      </c>
      <c r="L15" s="15">
        <f t="shared" si="4"/>
        <v>28.59084</v>
      </c>
      <c r="M15" s="16">
        <v>31.47</v>
      </c>
      <c r="N15" s="15">
        <f t="shared" si="5"/>
        <v>26.057159999999996</v>
      </c>
      <c r="O15" s="16">
        <v>32.4</v>
      </c>
      <c r="P15" s="15">
        <f t="shared" si="6"/>
        <v>26.827199999999998</v>
      </c>
      <c r="Q15" s="16">
        <v>68.83</v>
      </c>
      <c r="R15" s="17">
        <f t="shared" si="7"/>
        <v>56.99124</v>
      </c>
      <c r="S15" s="18">
        <f t="shared" si="8"/>
        <v>161.22816</v>
      </c>
      <c r="T15" s="3"/>
    </row>
    <row r="16" spans="1:20" s="20" customFormat="1" ht="13.5">
      <c r="A16">
        <v>15</v>
      </c>
      <c r="B16" s="10" t="s">
        <v>38</v>
      </c>
      <c r="C16" s="11" t="s">
        <v>16</v>
      </c>
      <c r="D16" s="12">
        <v>1974</v>
      </c>
      <c r="E16" s="12">
        <f t="shared" si="0"/>
        <v>42</v>
      </c>
      <c r="F16" s="12" t="str">
        <f t="shared" si="1"/>
        <v>D</v>
      </c>
      <c r="G16" s="12" t="str">
        <f t="shared" si="2"/>
        <v>I</v>
      </c>
      <c r="H16" s="13">
        <v>0.856</v>
      </c>
      <c r="I16" s="14">
        <v>27.69</v>
      </c>
      <c r="J16" s="15">
        <f t="shared" si="3"/>
        <v>23.702640000000002</v>
      </c>
      <c r="K16" s="16">
        <v>32.48</v>
      </c>
      <c r="L16" s="15">
        <f t="shared" si="4"/>
        <v>27.80288</v>
      </c>
      <c r="M16" s="16">
        <v>29.43</v>
      </c>
      <c r="N16" s="15">
        <f t="shared" si="5"/>
        <v>25.19208</v>
      </c>
      <c r="O16" s="16">
        <v>34.09</v>
      </c>
      <c r="P16" s="15">
        <f t="shared" si="6"/>
        <v>29.181040000000003</v>
      </c>
      <c r="Q16" s="16">
        <v>65.28</v>
      </c>
      <c r="R16" s="17">
        <f t="shared" si="7"/>
        <v>55.87968</v>
      </c>
      <c r="S16" s="18">
        <f t="shared" si="8"/>
        <v>161.75832000000003</v>
      </c>
      <c r="T16" s="3"/>
    </row>
    <row r="17" spans="1:20" s="20" customFormat="1" ht="13.5">
      <c r="A17">
        <v>16</v>
      </c>
      <c r="B17" s="10" t="s">
        <v>39</v>
      </c>
      <c r="C17" s="11" t="s">
        <v>20</v>
      </c>
      <c r="D17" s="12">
        <v>1965</v>
      </c>
      <c r="E17" s="12">
        <f t="shared" si="0"/>
        <v>51</v>
      </c>
      <c r="F17" s="12" t="str">
        <f t="shared" si="1"/>
        <v>F</v>
      </c>
      <c r="G17" s="12" t="str">
        <f t="shared" si="2"/>
        <v>I</v>
      </c>
      <c r="H17" s="13">
        <v>0.793</v>
      </c>
      <c r="I17" s="14">
        <v>28.13</v>
      </c>
      <c r="J17" s="15">
        <f t="shared" si="3"/>
        <v>22.30709</v>
      </c>
      <c r="K17" s="16">
        <v>36.56</v>
      </c>
      <c r="L17" s="15">
        <f t="shared" si="4"/>
        <v>28.992080000000005</v>
      </c>
      <c r="M17" s="16">
        <v>31.99</v>
      </c>
      <c r="N17" s="15">
        <f t="shared" si="5"/>
        <v>25.36807</v>
      </c>
      <c r="O17" s="16">
        <v>34.6</v>
      </c>
      <c r="P17" s="15">
        <f t="shared" si="6"/>
        <v>27.437800000000003</v>
      </c>
      <c r="Q17" s="16">
        <v>73.74</v>
      </c>
      <c r="R17" s="17">
        <f t="shared" si="7"/>
        <v>58.47582</v>
      </c>
      <c r="S17" s="18">
        <f t="shared" si="8"/>
        <v>162.58086</v>
      </c>
      <c r="T17" s="3"/>
    </row>
    <row r="18" spans="1:20" s="21" customFormat="1" ht="13.5">
      <c r="A18">
        <v>17</v>
      </c>
      <c r="B18" s="10" t="s">
        <v>40</v>
      </c>
      <c r="C18" s="11" t="s">
        <v>30</v>
      </c>
      <c r="D18" s="12">
        <v>1964</v>
      </c>
      <c r="E18" s="12">
        <f t="shared" si="0"/>
        <v>52</v>
      </c>
      <c r="F18" s="12" t="str">
        <f t="shared" si="1"/>
        <v>F</v>
      </c>
      <c r="G18" s="12" t="str">
        <f t="shared" si="2"/>
        <v>I</v>
      </c>
      <c r="H18" s="13">
        <v>0.786</v>
      </c>
      <c r="I18" s="14">
        <v>27.79</v>
      </c>
      <c r="J18" s="15">
        <f t="shared" si="3"/>
        <v>21.84294</v>
      </c>
      <c r="K18" s="16">
        <v>36.99</v>
      </c>
      <c r="L18" s="15">
        <f t="shared" si="4"/>
        <v>29.074140000000003</v>
      </c>
      <c r="M18" s="16">
        <v>31.58</v>
      </c>
      <c r="N18" s="15">
        <f t="shared" si="5"/>
        <v>24.82188</v>
      </c>
      <c r="O18" s="16">
        <v>37.08</v>
      </c>
      <c r="P18" s="15">
        <f t="shared" si="6"/>
        <v>29.14488</v>
      </c>
      <c r="Q18" s="16">
        <v>73.62</v>
      </c>
      <c r="R18" s="17">
        <f t="shared" si="7"/>
        <v>57.865320000000004</v>
      </c>
      <c r="S18" s="18">
        <f t="shared" si="8"/>
        <v>162.74916</v>
      </c>
      <c r="T18" s="3"/>
    </row>
    <row r="19" spans="1:20" s="21" customFormat="1" ht="13.5">
      <c r="A19">
        <v>18</v>
      </c>
      <c r="B19" s="10" t="s">
        <v>41</v>
      </c>
      <c r="C19" s="11" t="s">
        <v>25</v>
      </c>
      <c r="D19" s="12">
        <v>1974</v>
      </c>
      <c r="E19" s="12">
        <f t="shared" si="0"/>
        <v>42</v>
      </c>
      <c r="F19" s="12" t="str">
        <f t="shared" si="1"/>
        <v>D</v>
      </c>
      <c r="G19" s="12" t="str">
        <f t="shared" si="2"/>
        <v>I</v>
      </c>
      <c r="H19" s="13">
        <v>0.856</v>
      </c>
      <c r="I19" s="14">
        <v>27.27</v>
      </c>
      <c r="J19" s="15">
        <f t="shared" si="3"/>
        <v>23.34312</v>
      </c>
      <c r="K19" s="16">
        <v>36.09</v>
      </c>
      <c r="L19" s="15">
        <f t="shared" si="4"/>
        <v>30.893040000000003</v>
      </c>
      <c r="M19" s="16">
        <v>28.39</v>
      </c>
      <c r="N19" s="15">
        <f t="shared" si="5"/>
        <v>24.30184</v>
      </c>
      <c r="O19" s="16">
        <v>32.27</v>
      </c>
      <c r="P19" s="15">
        <f t="shared" si="6"/>
        <v>27.623120000000004</v>
      </c>
      <c r="Q19" s="16">
        <v>67.9</v>
      </c>
      <c r="R19" s="17">
        <f t="shared" si="7"/>
        <v>58.122400000000006</v>
      </c>
      <c r="S19" s="18">
        <f t="shared" si="8"/>
        <v>164.28352</v>
      </c>
      <c r="T19" s="3"/>
    </row>
    <row r="20" spans="1:20" s="21" customFormat="1" ht="13.5">
      <c r="A20">
        <v>19</v>
      </c>
      <c r="B20" s="10" t="s">
        <v>42</v>
      </c>
      <c r="C20" s="11" t="s">
        <v>20</v>
      </c>
      <c r="D20" s="12">
        <v>1969</v>
      </c>
      <c r="E20" s="12">
        <f t="shared" si="0"/>
        <v>47</v>
      </c>
      <c r="F20" s="12" t="str">
        <f t="shared" si="1"/>
        <v>E</v>
      </c>
      <c r="G20" s="12" t="str">
        <f t="shared" si="2"/>
        <v>I</v>
      </c>
      <c r="H20" s="13">
        <v>0.821</v>
      </c>
      <c r="I20" s="14">
        <v>27.72</v>
      </c>
      <c r="J20" s="15">
        <f t="shared" si="3"/>
        <v>22.758119999999998</v>
      </c>
      <c r="K20" s="16">
        <v>36</v>
      </c>
      <c r="L20" s="15">
        <f t="shared" si="4"/>
        <v>29.555999999999997</v>
      </c>
      <c r="M20" s="16">
        <v>31.08</v>
      </c>
      <c r="N20" s="15">
        <f t="shared" si="5"/>
        <v>25.516679999999997</v>
      </c>
      <c r="O20" s="16">
        <v>33.04</v>
      </c>
      <c r="P20" s="15">
        <f t="shared" si="6"/>
        <v>27.125839999999997</v>
      </c>
      <c r="Q20" s="16">
        <v>72.43</v>
      </c>
      <c r="R20" s="17">
        <f t="shared" si="7"/>
        <v>59.46503</v>
      </c>
      <c r="S20" s="22">
        <f t="shared" si="8"/>
        <v>164.42167</v>
      </c>
      <c r="T20" s="3"/>
    </row>
    <row r="21" spans="1:20" s="21" customFormat="1" ht="13.5">
      <c r="A21">
        <v>20</v>
      </c>
      <c r="B21" s="10" t="s">
        <v>43</v>
      </c>
      <c r="C21" s="11" t="s">
        <v>20</v>
      </c>
      <c r="D21" s="12">
        <v>1962</v>
      </c>
      <c r="E21" s="12">
        <f t="shared" si="0"/>
        <v>54</v>
      </c>
      <c r="F21" s="12" t="str">
        <f t="shared" si="1"/>
        <v>F</v>
      </c>
      <c r="G21" s="12" t="str">
        <f t="shared" si="2"/>
        <v>I</v>
      </c>
      <c r="H21" s="13">
        <v>0.772</v>
      </c>
      <c r="I21" s="14">
        <v>28.37</v>
      </c>
      <c r="J21" s="15">
        <f t="shared" si="3"/>
        <v>21.90164</v>
      </c>
      <c r="K21" s="16">
        <v>37.49</v>
      </c>
      <c r="L21" s="15">
        <f t="shared" si="4"/>
        <v>28.942280000000004</v>
      </c>
      <c r="M21" s="16">
        <v>33.18</v>
      </c>
      <c r="N21" s="15">
        <f t="shared" si="5"/>
        <v>25.61496</v>
      </c>
      <c r="O21" s="16">
        <v>38.52</v>
      </c>
      <c r="P21" s="15">
        <f t="shared" si="6"/>
        <v>29.737440000000003</v>
      </c>
      <c r="Q21" s="16">
        <v>75.44</v>
      </c>
      <c r="R21" s="17">
        <f t="shared" si="7"/>
        <v>58.23968</v>
      </c>
      <c r="S21" s="22">
        <f t="shared" si="8"/>
        <v>164.436</v>
      </c>
      <c r="T21" s="3"/>
    </row>
    <row r="22" spans="1:20" s="21" customFormat="1" ht="13.5">
      <c r="A22">
        <v>21</v>
      </c>
      <c r="B22" s="10" t="s">
        <v>44</v>
      </c>
      <c r="C22" s="11" t="s">
        <v>16</v>
      </c>
      <c r="D22" s="12">
        <v>1975</v>
      </c>
      <c r="E22" s="12">
        <f t="shared" si="0"/>
        <v>41</v>
      </c>
      <c r="F22" s="12" t="str">
        <f t="shared" si="1"/>
        <v>D</v>
      </c>
      <c r="G22" s="12" t="str">
        <f t="shared" si="2"/>
        <v>I</v>
      </c>
      <c r="H22" s="13">
        <v>0.863</v>
      </c>
      <c r="I22" s="14">
        <v>27.4</v>
      </c>
      <c r="J22" s="15">
        <f t="shared" si="3"/>
        <v>23.646199999999997</v>
      </c>
      <c r="K22" s="16">
        <v>35.1</v>
      </c>
      <c r="L22" s="15">
        <f t="shared" si="4"/>
        <v>30.2913</v>
      </c>
      <c r="M22" s="16">
        <v>31.23</v>
      </c>
      <c r="N22" s="15">
        <f t="shared" si="5"/>
        <v>26.95149</v>
      </c>
      <c r="O22" s="16">
        <v>31.5</v>
      </c>
      <c r="P22" s="15">
        <f t="shared" si="6"/>
        <v>27.1845</v>
      </c>
      <c r="Q22" s="16">
        <v>68.15</v>
      </c>
      <c r="R22" s="17">
        <f t="shared" si="7"/>
        <v>58.81345</v>
      </c>
      <c r="S22" s="22">
        <f t="shared" si="8"/>
        <v>166.88694</v>
      </c>
      <c r="T22" s="3"/>
    </row>
    <row r="23" spans="1:20" s="21" customFormat="1" ht="13.5">
      <c r="A23">
        <v>22</v>
      </c>
      <c r="B23" s="10" t="s">
        <v>45</v>
      </c>
      <c r="C23" s="11" t="s">
        <v>46</v>
      </c>
      <c r="D23" s="12">
        <v>1973</v>
      </c>
      <c r="E23" s="12">
        <f t="shared" si="0"/>
        <v>43</v>
      </c>
      <c r="F23" s="12" t="str">
        <f t="shared" si="1"/>
        <v>D</v>
      </c>
      <c r="G23" s="12" t="str">
        <f t="shared" si="2"/>
        <v>I</v>
      </c>
      <c r="H23" s="13">
        <v>0.849</v>
      </c>
      <c r="I23" s="14">
        <v>27.29</v>
      </c>
      <c r="J23" s="15">
        <f t="shared" si="3"/>
        <v>23.16921</v>
      </c>
      <c r="K23" s="16">
        <v>32.65</v>
      </c>
      <c r="L23" s="15">
        <f t="shared" si="4"/>
        <v>27.719849999999997</v>
      </c>
      <c r="M23" s="16">
        <v>29.66</v>
      </c>
      <c r="N23" s="15">
        <f t="shared" si="5"/>
        <v>25.18134</v>
      </c>
      <c r="O23" s="16">
        <v>37.16</v>
      </c>
      <c r="P23" s="15">
        <f t="shared" si="6"/>
        <v>31.548839999999995</v>
      </c>
      <c r="Q23" s="16">
        <v>71.15</v>
      </c>
      <c r="R23" s="17">
        <f t="shared" si="7"/>
        <v>60.40635</v>
      </c>
      <c r="S23" s="22">
        <f t="shared" si="8"/>
        <v>168.02559000000002</v>
      </c>
      <c r="T23" s="3"/>
    </row>
    <row r="24" spans="1:20" s="21" customFormat="1" ht="13.5">
      <c r="A24">
        <v>23</v>
      </c>
      <c r="B24" s="10" t="s">
        <v>47</v>
      </c>
      <c r="C24" s="11" t="s">
        <v>20</v>
      </c>
      <c r="D24" s="12">
        <v>1949</v>
      </c>
      <c r="E24" s="12">
        <f t="shared" si="0"/>
        <v>67</v>
      </c>
      <c r="F24" s="12" t="b">
        <f t="shared" si="1"/>
        <v>0</v>
      </c>
      <c r="G24" s="12" t="str">
        <f t="shared" si="2"/>
        <v>I</v>
      </c>
      <c r="H24" s="13">
        <v>0.681</v>
      </c>
      <c r="I24" s="14">
        <v>33.65</v>
      </c>
      <c r="J24" s="15">
        <f t="shared" si="3"/>
        <v>22.91565</v>
      </c>
      <c r="K24" s="16">
        <v>43.22</v>
      </c>
      <c r="L24" s="15">
        <f t="shared" si="4"/>
        <v>29.432820000000003</v>
      </c>
      <c r="M24" s="16">
        <v>40.97</v>
      </c>
      <c r="N24" s="15">
        <f t="shared" si="5"/>
        <v>27.900570000000002</v>
      </c>
      <c r="O24" s="16">
        <v>43.49</v>
      </c>
      <c r="P24" s="15">
        <f t="shared" si="6"/>
        <v>29.616690000000002</v>
      </c>
      <c r="Q24" s="16">
        <v>85.53</v>
      </c>
      <c r="R24" s="17">
        <f t="shared" si="7"/>
        <v>58.24593000000001</v>
      </c>
      <c r="S24" s="22">
        <f t="shared" si="8"/>
        <v>168.11166000000003</v>
      </c>
      <c r="T24" s="3"/>
    </row>
    <row r="25" spans="1:20" s="21" customFormat="1" ht="13.5">
      <c r="A25">
        <v>24</v>
      </c>
      <c r="B25" s="10" t="s">
        <v>48</v>
      </c>
      <c r="C25" s="11" t="s">
        <v>49</v>
      </c>
      <c r="D25" s="12">
        <v>1964</v>
      </c>
      <c r="E25" s="12">
        <f t="shared" si="0"/>
        <v>52</v>
      </c>
      <c r="F25" s="12" t="str">
        <f t="shared" si="1"/>
        <v>F</v>
      </c>
      <c r="G25" s="12" t="str">
        <f t="shared" si="2"/>
        <v>I</v>
      </c>
      <c r="H25" s="13">
        <v>0.786</v>
      </c>
      <c r="I25" s="14">
        <v>29.56</v>
      </c>
      <c r="J25" s="15">
        <f t="shared" si="3"/>
        <v>23.23416</v>
      </c>
      <c r="K25" s="16">
        <v>36.7</v>
      </c>
      <c r="L25" s="15">
        <f t="shared" si="4"/>
        <v>28.846200000000003</v>
      </c>
      <c r="M25" s="16">
        <v>34.98</v>
      </c>
      <c r="N25" s="15">
        <f t="shared" si="5"/>
        <v>27.49428</v>
      </c>
      <c r="O25" s="16">
        <v>39.29</v>
      </c>
      <c r="P25" s="15">
        <f t="shared" si="6"/>
        <v>30.88194</v>
      </c>
      <c r="Q25" s="16">
        <v>76.25</v>
      </c>
      <c r="R25" s="17">
        <f t="shared" si="7"/>
        <v>59.932500000000005</v>
      </c>
      <c r="S25" s="22">
        <f t="shared" si="8"/>
        <v>170.38908</v>
      </c>
      <c r="T25" s="3"/>
    </row>
    <row r="26" spans="1:20" s="21" customFormat="1" ht="13.5">
      <c r="A26">
        <v>25</v>
      </c>
      <c r="B26" s="10" t="s">
        <v>50</v>
      </c>
      <c r="C26" s="11" t="s">
        <v>23</v>
      </c>
      <c r="D26" s="12">
        <v>1965</v>
      </c>
      <c r="E26" s="12">
        <f t="shared" si="0"/>
        <v>51</v>
      </c>
      <c r="F26" s="12" t="str">
        <f t="shared" si="1"/>
        <v>F</v>
      </c>
      <c r="G26" s="12" t="str">
        <f t="shared" si="2"/>
        <v>I</v>
      </c>
      <c r="H26" s="13">
        <v>0.793</v>
      </c>
      <c r="I26" s="14">
        <v>29.49</v>
      </c>
      <c r="J26" s="15">
        <f t="shared" si="3"/>
        <v>23.38557</v>
      </c>
      <c r="K26" s="16">
        <v>40.1</v>
      </c>
      <c r="L26" s="15">
        <f t="shared" si="4"/>
        <v>31.799300000000002</v>
      </c>
      <c r="M26" s="16">
        <v>32.06</v>
      </c>
      <c r="N26" s="15">
        <f t="shared" si="5"/>
        <v>25.423580000000005</v>
      </c>
      <c r="O26" s="16">
        <v>36.57</v>
      </c>
      <c r="P26" s="15">
        <f t="shared" si="6"/>
        <v>29.000010000000003</v>
      </c>
      <c r="Q26" s="16">
        <v>77.09</v>
      </c>
      <c r="R26" s="17">
        <f t="shared" si="7"/>
        <v>61.13237000000001</v>
      </c>
      <c r="S26" s="22">
        <f t="shared" si="8"/>
        <v>170.74083000000002</v>
      </c>
      <c r="T26" s="3"/>
    </row>
    <row r="27" spans="1:20" s="21" customFormat="1" ht="13.5">
      <c r="A27">
        <v>26</v>
      </c>
      <c r="B27" s="10" t="s">
        <v>51</v>
      </c>
      <c r="C27" s="11" t="s">
        <v>23</v>
      </c>
      <c r="D27" s="12">
        <v>1970</v>
      </c>
      <c r="E27" s="12">
        <f t="shared" si="0"/>
        <v>46</v>
      </c>
      <c r="F27" s="12" t="str">
        <f t="shared" si="1"/>
        <v>E</v>
      </c>
      <c r="G27" s="12" t="str">
        <f t="shared" si="2"/>
        <v>I</v>
      </c>
      <c r="H27" s="13">
        <v>0.828</v>
      </c>
      <c r="I27" s="14">
        <v>28.38</v>
      </c>
      <c r="J27" s="15">
        <f t="shared" si="3"/>
        <v>23.498639999999998</v>
      </c>
      <c r="K27" s="16">
        <v>37.48</v>
      </c>
      <c r="L27" s="15">
        <f t="shared" si="4"/>
        <v>31.033439999999995</v>
      </c>
      <c r="M27" s="16">
        <v>31.41</v>
      </c>
      <c r="N27" s="15">
        <f t="shared" si="5"/>
        <v>26.007479999999997</v>
      </c>
      <c r="O27" s="16">
        <v>35.66</v>
      </c>
      <c r="P27" s="15">
        <f t="shared" si="6"/>
        <v>29.526479999999996</v>
      </c>
      <c r="Q27" s="16">
        <v>76.18</v>
      </c>
      <c r="R27" s="17">
        <f t="shared" si="7"/>
        <v>63.077040000000004</v>
      </c>
      <c r="S27" s="22">
        <f t="shared" si="8"/>
        <v>173.14308</v>
      </c>
      <c r="T27" s="3"/>
    </row>
    <row r="28" spans="1:20" s="21" customFormat="1" ht="13.5">
      <c r="A28">
        <v>27</v>
      </c>
      <c r="B28" s="10" t="s">
        <v>52</v>
      </c>
      <c r="C28" s="11" t="s">
        <v>27</v>
      </c>
      <c r="D28" s="12">
        <v>1975</v>
      </c>
      <c r="E28" s="12">
        <f t="shared" si="0"/>
        <v>41</v>
      </c>
      <c r="F28" s="12" t="str">
        <f t="shared" si="1"/>
        <v>D</v>
      </c>
      <c r="G28" s="12" t="str">
        <f t="shared" si="2"/>
        <v>I</v>
      </c>
      <c r="H28" s="13">
        <v>0.863</v>
      </c>
      <c r="I28" s="14">
        <v>27.37</v>
      </c>
      <c r="J28" s="15">
        <f t="shared" si="3"/>
        <v>23.62031</v>
      </c>
      <c r="K28" s="16">
        <v>33.21</v>
      </c>
      <c r="L28" s="15">
        <f t="shared" si="4"/>
        <v>28.660230000000002</v>
      </c>
      <c r="M28" s="16">
        <v>31.12</v>
      </c>
      <c r="N28" s="15">
        <f t="shared" si="5"/>
        <v>26.85656</v>
      </c>
      <c r="O28" s="16">
        <v>35.4</v>
      </c>
      <c r="P28" s="15">
        <f t="shared" si="6"/>
        <v>30.550199999999997</v>
      </c>
      <c r="Q28" s="16">
        <v>73.84</v>
      </c>
      <c r="R28" s="17">
        <f t="shared" si="7"/>
        <v>63.72392</v>
      </c>
      <c r="S28" s="22">
        <f t="shared" si="8"/>
        <v>173.41122</v>
      </c>
      <c r="T28" s="3"/>
    </row>
    <row r="29" spans="1:20" s="21" customFormat="1" ht="13.5">
      <c r="A29">
        <v>28</v>
      </c>
      <c r="B29" s="10" t="s">
        <v>53</v>
      </c>
      <c r="C29" s="11" t="s">
        <v>54</v>
      </c>
      <c r="D29" s="12">
        <v>1981</v>
      </c>
      <c r="E29" s="12">
        <f t="shared" si="0"/>
        <v>35</v>
      </c>
      <c r="F29" s="12" t="str">
        <f t="shared" si="1"/>
        <v>C</v>
      </c>
      <c r="G29" s="12" t="str">
        <f t="shared" si="2"/>
        <v>I</v>
      </c>
      <c r="H29" s="13">
        <v>0.909</v>
      </c>
      <c r="I29" s="14">
        <v>26.46</v>
      </c>
      <c r="J29" s="15">
        <f t="shared" si="3"/>
        <v>24.05214</v>
      </c>
      <c r="K29" s="16">
        <v>34.52</v>
      </c>
      <c r="L29" s="15">
        <f t="shared" si="4"/>
        <v>31.378680000000003</v>
      </c>
      <c r="M29" s="16">
        <v>30.57</v>
      </c>
      <c r="N29" s="15">
        <f t="shared" si="5"/>
        <v>27.788130000000002</v>
      </c>
      <c r="O29" s="16">
        <v>32.02</v>
      </c>
      <c r="P29" s="15">
        <f t="shared" si="6"/>
        <v>29.106180000000005</v>
      </c>
      <c r="Q29" s="16">
        <v>67.71</v>
      </c>
      <c r="R29" s="17">
        <f t="shared" si="7"/>
        <v>61.54839</v>
      </c>
      <c r="S29" s="22">
        <f t="shared" si="8"/>
        <v>173.87352</v>
      </c>
      <c r="T29" s="3"/>
    </row>
    <row r="30" spans="1:20" s="21" customFormat="1" ht="13.5">
      <c r="A30">
        <v>29</v>
      </c>
      <c r="B30" s="10" t="s">
        <v>55</v>
      </c>
      <c r="C30" s="11" t="s">
        <v>54</v>
      </c>
      <c r="D30" s="12">
        <v>1984</v>
      </c>
      <c r="E30" s="12">
        <f t="shared" si="0"/>
        <v>32</v>
      </c>
      <c r="F30" s="12" t="str">
        <f t="shared" si="1"/>
        <v>B</v>
      </c>
      <c r="G30" s="12" t="str">
        <f t="shared" si="2"/>
        <v>I</v>
      </c>
      <c r="H30" s="13">
        <v>0.935</v>
      </c>
      <c r="I30" s="14">
        <v>26.04</v>
      </c>
      <c r="J30" s="15">
        <f t="shared" si="3"/>
        <v>24.3474</v>
      </c>
      <c r="K30" s="16">
        <v>35.14</v>
      </c>
      <c r="L30" s="15">
        <f t="shared" si="4"/>
        <v>32.855900000000005</v>
      </c>
      <c r="M30" s="16">
        <v>27.22</v>
      </c>
      <c r="N30" s="15">
        <f t="shared" si="5"/>
        <v>25.4507</v>
      </c>
      <c r="O30" s="16">
        <v>32.3</v>
      </c>
      <c r="P30" s="15">
        <f t="shared" si="6"/>
        <v>30.200499999999998</v>
      </c>
      <c r="Q30" s="16">
        <v>65.9</v>
      </c>
      <c r="R30" s="17">
        <f t="shared" si="7"/>
        <v>61.61650000000001</v>
      </c>
      <c r="S30" s="22">
        <f t="shared" si="8"/>
        <v>174.471</v>
      </c>
      <c r="T30" s="3"/>
    </row>
    <row r="31" spans="1:20" s="21" customFormat="1" ht="13.5">
      <c r="A31">
        <v>30</v>
      </c>
      <c r="B31" s="10" t="s">
        <v>56</v>
      </c>
      <c r="C31" s="11" t="s">
        <v>16</v>
      </c>
      <c r="D31" s="12">
        <v>1974</v>
      </c>
      <c r="E31" s="12">
        <f t="shared" si="0"/>
        <v>42</v>
      </c>
      <c r="F31" s="12" t="str">
        <f t="shared" si="1"/>
        <v>D</v>
      </c>
      <c r="G31" s="12" t="str">
        <f t="shared" si="2"/>
        <v>I</v>
      </c>
      <c r="H31" s="13">
        <v>0.856</v>
      </c>
      <c r="I31" s="14">
        <v>27.41</v>
      </c>
      <c r="J31" s="15">
        <f t="shared" si="3"/>
        <v>23.46296</v>
      </c>
      <c r="K31" s="16">
        <v>39.76</v>
      </c>
      <c r="L31" s="15">
        <f t="shared" si="4"/>
        <v>34.03456</v>
      </c>
      <c r="M31" s="16">
        <v>30.93</v>
      </c>
      <c r="N31" s="15">
        <f t="shared" si="5"/>
        <v>26.47608</v>
      </c>
      <c r="O31" s="16">
        <v>33.96</v>
      </c>
      <c r="P31" s="15">
        <f t="shared" si="6"/>
        <v>29.06976</v>
      </c>
      <c r="Q31" s="16">
        <v>72.96</v>
      </c>
      <c r="R31" s="17">
        <f t="shared" si="7"/>
        <v>62.453759999999996</v>
      </c>
      <c r="S31" s="22">
        <f t="shared" si="8"/>
        <v>175.49712</v>
      </c>
      <c r="T31" s="3"/>
    </row>
    <row r="32" spans="1:20" s="21" customFormat="1" ht="13.5">
      <c r="A32">
        <v>31</v>
      </c>
      <c r="B32" s="10" t="s">
        <v>57</v>
      </c>
      <c r="C32" s="11" t="s">
        <v>23</v>
      </c>
      <c r="D32" s="12">
        <v>1961</v>
      </c>
      <c r="E32" s="12">
        <f t="shared" si="0"/>
        <v>55</v>
      </c>
      <c r="F32" s="12" t="str">
        <f t="shared" si="1"/>
        <v>G</v>
      </c>
      <c r="G32" s="12" t="str">
        <f t="shared" si="2"/>
        <v>I</v>
      </c>
      <c r="H32" s="13">
        <v>0.765</v>
      </c>
      <c r="I32" s="14">
        <v>31.01</v>
      </c>
      <c r="J32" s="15">
        <f t="shared" si="3"/>
        <v>23.72265</v>
      </c>
      <c r="K32" s="16">
        <v>40.56</v>
      </c>
      <c r="L32" s="15">
        <f t="shared" si="4"/>
        <v>31.0284</v>
      </c>
      <c r="M32" s="16">
        <v>33.95</v>
      </c>
      <c r="N32" s="15">
        <f t="shared" si="5"/>
        <v>25.971750000000004</v>
      </c>
      <c r="O32" s="16">
        <v>41.09</v>
      </c>
      <c r="P32" s="15">
        <f t="shared" si="6"/>
        <v>31.433850000000003</v>
      </c>
      <c r="Q32" s="16">
        <v>84.11</v>
      </c>
      <c r="R32" s="17">
        <f t="shared" si="7"/>
        <v>64.34415</v>
      </c>
      <c r="S32" s="22">
        <f t="shared" si="8"/>
        <v>176.50080000000003</v>
      </c>
      <c r="T32" s="3"/>
    </row>
    <row r="33" spans="1:20" s="21" customFormat="1" ht="13.5">
      <c r="A33">
        <v>32</v>
      </c>
      <c r="B33" s="10" t="s">
        <v>58</v>
      </c>
      <c r="C33" s="11" t="s">
        <v>20</v>
      </c>
      <c r="D33" s="12">
        <v>1959</v>
      </c>
      <c r="E33" s="12">
        <f t="shared" si="0"/>
        <v>57</v>
      </c>
      <c r="F33" s="12" t="str">
        <f t="shared" si="1"/>
        <v>G</v>
      </c>
      <c r="G33" s="12" t="str">
        <f t="shared" si="2"/>
        <v>I</v>
      </c>
      <c r="H33" s="13">
        <v>0.751</v>
      </c>
      <c r="I33" s="14">
        <v>32.18</v>
      </c>
      <c r="J33" s="15">
        <f t="shared" si="3"/>
        <v>24.16718</v>
      </c>
      <c r="K33" s="16">
        <v>41.52</v>
      </c>
      <c r="L33" s="15">
        <f t="shared" si="4"/>
        <v>31.181520000000003</v>
      </c>
      <c r="M33" s="16">
        <v>35.75</v>
      </c>
      <c r="N33" s="15">
        <f t="shared" si="5"/>
        <v>26.84825</v>
      </c>
      <c r="O33" s="16">
        <v>39.16</v>
      </c>
      <c r="P33" s="15">
        <f t="shared" si="6"/>
        <v>29.409159999999996</v>
      </c>
      <c r="Q33" s="16">
        <v>87.84</v>
      </c>
      <c r="R33" s="17">
        <f t="shared" si="7"/>
        <v>65.96784000000001</v>
      </c>
      <c r="S33" s="22">
        <f t="shared" si="8"/>
        <v>177.57395000000002</v>
      </c>
      <c r="T33" s="3"/>
    </row>
    <row r="34" spans="1:20" s="21" customFormat="1" ht="13.5">
      <c r="A34">
        <v>33</v>
      </c>
      <c r="B34" s="10" t="s">
        <v>59</v>
      </c>
      <c r="C34" s="11" t="s">
        <v>34</v>
      </c>
      <c r="D34" s="12">
        <v>1955</v>
      </c>
      <c r="E34" s="12">
        <f t="shared" si="0"/>
        <v>61</v>
      </c>
      <c r="F34" s="12" t="str">
        <f t="shared" si="1"/>
        <v>H</v>
      </c>
      <c r="G34" s="12" t="str">
        <f t="shared" si="2"/>
        <v>I</v>
      </c>
      <c r="H34" s="13">
        <v>0.723</v>
      </c>
      <c r="I34" s="14">
        <v>33.47</v>
      </c>
      <c r="J34" s="15">
        <f t="shared" si="3"/>
        <v>24.198809999999998</v>
      </c>
      <c r="K34" s="16">
        <v>44.31</v>
      </c>
      <c r="L34" s="15">
        <f t="shared" si="4"/>
        <v>32.03613</v>
      </c>
      <c r="M34" s="16">
        <v>38.03</v>
      </c>
      <c r="N34" s="15">
        <f t="shared" si="5"/>
        <v>27.49569</v>
      </c>
      <c r="O34" s="16">
        <v>45.65</v>
      </c>
      <c r="P34" s="15">
        <f t="shared" si="6"/>
        <v>33.00495</v>
      </c>
      <c r="Q34" s="16">
        <v>86.54</v>
      </c>
      <c r="R34" s="17">
        <f t="shared" si="7"/>
        <v>62.56842</v>
      </c>
      <c r="S34" s="22">
        <f t="shared" si="8"/>
        <v>179.304</v>
      </c>
      <c r="T34" s="3"/>
    </row>
    <row r="35" spans="1:20" s="21" customFormat="1" ht="13.5">
      <c r="A35">
        <v>34</v>
      </c>
      <c r="B35" s="10" t="s">
        <v>60</v>
      </c>
      <c r="C35" s="11" t="s">
        <v>20</v>
      </c>
      <c r="D35" s="12">
        <v>1944</v>
      </c>
      <c r="E35" s="12">
        <f t="shared" si="0"/>
        <v>72</v>
      </c>
      <c r="F35" s="12" t="b">
        <f t="shared" si="1"/>
        <v>0</v>
      </c>
      <c r="G35" s="12" t="str">
        <f t="shared" si="2"/>
        <v>J</v>
      </c>
      <c r="H35" s="13">
        <v>0.646</v>
      </c>
      <c r="I35" s="14">
        <v>39.03</v>
      </c>
      <c r="J35" s="15">
        <f t="shared" si="3"/>
        <v>25.21338</v>
      </c>
      <c r="K35" s="16">
        <v>55.99</v>
      </c>
      <c r="L35" s="15">
        <f t="shared" si="4"/>
        <v>36.169540000000005</v>
      </c>
      <c r="M35" s="16">
        <v>41.17</v>
      </c>
      <c r="N35" s="15">
        <f t="shared" si="5"/>
        <v>26.595820000000003</v>
      </c>
      <c r="O35" s="16">
        <v>46.68</v>
      </c>
      <c r="P35" s="15">
        <f t="shared" si="6"/>
        <v>30.15528</v>
      </c>
      <c r="Q35" s="16">
        <v>98.28</v>
      </c>
      <c r="R35" s="17">
        <f t="shared" si="7"/>
        <v>63.48888</v>
      </c>
      <c r="S35" s="22">
        <f t="shared" si="8"/>
        <v>181.62290000000002</v>
      </c>
      <c r="T35" s="3"/>
    </row>
    <row r="36" spans="1:20" s="21" customFormat="1" ht="13.5">
      <c r="A36">
        <v>35</v>
      </c>
      <c r="B36" s="10" t="s">
        <v>61</v>
      </c>
      <c r="C36" s="11" t="s">
        <v>54</v>
      </c>
      <c r="D36" s="12">
        <v>1987</v>
      </c>
      <c r="E36" s="12">
        <f t="shared" si="0"/>
        <v>29</v>
      </c>
      <c r="F36" s="12" t="str">
        <f t="shared" si="1"/>
        <v>A</v>
      </c>
      <c r="G36" s="12" t="str">
        <f t="shared" si="2"/>
        <v>I</v>
      </c>
      <c r="H36" s="13">
        <v>0.962</v>
      </c>
      <c r="I36" s="14">
        <v>26.19</v>
      </c>
      <c r="J36" s="15">
        <f t="shared" si="3"/>
        <v>25.19478</v>
      </c>
      <c r="K36" s="16">
        <v>32.48</v>
      </c>
      <c r="L36" s="15">
        <f t="shared" si="4"/>
        <v>31.245759999999997</v>
      </c>
      <c r="M36" s="16">
        <v>29.05</v>
      </c>
      <c r="N36" s="15">
        <f t="shared" si="5"/>
        <v>27.9461</v>
      </c>
      <c r="O36" s="16">
        <v>33.24</v>
      </c>
      <c r="P36" s="15">
        <f t="shared" si="6"/>
        <v>31.97688</v>
      </c>
      <c r="Q36" s="16">
        <v>68.06</v>
      </c>
      <c r="R36" s="17">
        <f t="shared" si="7"/>
        <v>65.47372</v>
      </c>
      <c r="S36" s="22">
        <f t="shared" si="8"/>
        <v>181.83724</v>
      </c>
      <c r="T36" s="3"/>
    </row>
    <row r="37" spans="1:20" s="21" customFormat="1" ht="13.5">
      <c r="A37">
        <v>36</v>
      </c>
      <c r="B37" s="10" t="s">
        <v>62</v>
      </c>
      <c r="C37" s="11" t="s">
        <v>63</v>
      </c>
      <c r="D37" s="12">
        <v>1960</v>
      </c>
      <c r="E37" s="12">
        <f t="shared" si="0"/>
        <v>56</v>
      </c>
      <c r="F37" s="12" t="str">
        <f t="shared" si="1"/>
        <v>G</v>
      </c>
      <c r="G37" s="12" t="str">
        <f t="shared" si="2"/>
        <v>I</v>
      </c>
      <c r="H37" s="13">
        <v>0.758</v>
      </c>
      <c r="I37" s="14">
        <v>31.95</v>
      </c>
      <c r="J37" s="15">
        <f t="shared" si="3"/>
        <v>24.2181</v>
      </c>
      <c r="K37" s="16">
        <v>41.52</v>
      </c>
      <c r="L37" s="15">
        <f t="shared" si="4"/>
        <v>31.472160000000002</v>
      </c>
      <c r="M37" s="16">
        <v>39.78</v>
      </c>
      <c r="N37" s="15">
        <f t="shared" si="5"/>
        <v>30.15324</v>
      </c>
      <c r="O37" s="16">
        <v>43.5</v>
      </c>
      <c r="P37" s="15">
        <f t="shared" si="6"/>
        <v>32.973</v>
      </c>
      <c r="Q37" s="16">
        <v>87.07</v>
      </c>
      <c r="R37" s="17">
        <f t="shared" si="7"/>
        <v>65.99906</v>
      </c>
      <c r="S37" s="22">
        <f t="shared" si="8"/>
        <v>184.81556</v>
      </c>
      <c r="T37" s="3"/>
    </row>
    <row r="38" spans="1:20" s="21" customFormat="1" ht="13.5">
      <c r="A38">
        <v>37</v>
      </c>
      <c r="B38" s="10" t="s">
        <v>64</v>
      </c>
      <c r="C38" s="11" t="s">
        <v>65</v>
      </c>
      <c r="D38" s="12">
        <v>1941</v>
      </c>
      <c r="E38" s="12">
        <f t="shared" si="0"/>
        <v>75</v>
      </c>
      <c r="F38" s="12" t="b">
        <f t="shared" si="1"/>
        <v>0</v>
      </c>
      <c r="G38" s="12" t="str">
        <f t="shared" si="2"/>
        <v>K</v>
      </c>
      <c r="H38" s="13">
        <v>0.625</v>
      </c>
      <c r="I38" s="14">
        <v>37.57</v>
      </c>
      <c r="J38" s="15">
        <f t="shared" si="3"/>
        <v>23.48125</v>
      </c>
      <c r="K38" s="16">
        <v>55.74</v>
      </c>
      <c r="L38" s="15">
        <f t="shared" si="4"/>
        <v>34.8375</v>
      </c>
      <c r="M38" s="16">
        <v>49.72</v>
      </c>
      <c r="N38" s="15">
        <f t="shared" si="5"/>
        <v>31.075</v>
      </c>
      <c r="O38" s="16">
        <v>51.4</v>
      </c>
      <c r="P38" s="15">
        <f t="shared" si="6"/>
        <v>32.125</v>
      </c>
      <c r="Q38" s="16">
        <v>104.02</v>
      </c>
      <c r="R38" s="17">
        <f t="shared" si="7"/>
        <v>65.0125</v>
      </c>
      <c r="S38" s="22">
        <f t="shared" si="8"/>
        <v>186.53125</v>
      </c>
      <c r="T38" s="3"/>
    </row>
    <row r="39" spans="1:20" s="21" customFormat="1" ht="13.5">
      <c r="A39">
        <v>38</v>
      </c>
      <c r="B39" s="10" t="s">
        <v>66</v>
      </c>
      <c r="C39" s="11" t="s">
        <v>20</v>
      </c>
      <c r="D39" s="12">
        <v>1949</v>
      </c>
      <c r="E39" s="12">
        <f t="shared" si="0"/>
        <v>67</v>
      </c>
      <c r="F39" s="12" t="b">
        <f t="shared" si="1"/>
        <v>0</v>
      </c>
      <c r="G39" s="12" t="str">
        <f t="shared" si="2"/>
        <v>I</v>
      </c>
      <c r="H39" s="13">
        <v>0.681</v>
      </c>
      <c r="I39" s="14">
        <v>40.13</v>
      </c>
      <c r="J39" s="15">
        <f t="shared" si="3"/>
        <v>27.328530000000004</v>
      </c>
      <c r="K39" s="16">
        <v>41.31</v>
      </c>
      <c r="L39" s="15">
        <f t="shared" si="4"/>
        <v>28.132110000000004</v>
      </c>
      <c r="M39" s="16">
        <v>44.98</v>
      </c>
      <c r="N39" s="15">
        <f t="shared" si="5"/>
        <v>30.63138</v>
      </c>
      <c r="O39" s="16">
        <v>53.8</v>
      </c>
      <c r="P39" s="15">
        <f t="shared" si="6"/>
        <v>36.6378</v>
      </c>
      <c r="Q39" s="16">
        <v>98.93</v>
      </c>
      <c r="R39" s="17">
        <f t="shared" si="7"/>
        <v>67.37133000000001</v>
      </c>
      <c r="S39" s="22">
        <f t="shared" si="8"/>
        <v>190.10115000000002</v>
      </c>
      <c r="T39" s="3"/>
    </row>
    <row r="40" spans="1:20" s="21" customFormat="1" ht="13.5">
      <c r="A40">
        <v>39</v>
      </c>
      <c r="B40" s="10" t="s">
        <v>67</v>
      </c>
      <c r="C40" s="11" t="s">
        <v>68</v>
      </c>
      <c r="D40" s="12">
        <v>1987</v>
      </c>
      <c r="E40" s="12">
        <f t="shared" si="0"/>
        <v>29</v>
      </c>
      <c r="F40" s="12" t="str">
        <f t="shared" si="1"/>
        <v>A</v>
      </c>
      <c r="G40" s="12" t="str">
        <f t="shared" si="2"/>
        <v>I</v>
      </c>
      <c r="H40" s="13">
        <v>0.962</v>
      </c>
      <c r="I40" s="14">
        <v>27.34</v>
      </c>
      <c r="J40" s="15">
        <f t="shared" si="3"/>
        <v>26.30108</v>
      </c>
      <c r="K40" s="16">
        <v>36.07</v>
      </c>
      <c r="L40" s="15">
        <f t="shared" si="4"/>
        <v>34.69934</v>
      </c>
      <c r="M40" s="16">
        <v>30.39</v>
      </c>
      <c r="N40" s="15">
        <f t="shared" si="5"/>
        <v>29.23518</v>
      </c>
      <c r="O40" s="16">
        <v>35.03</v>
      </c>
      <c r="P40" s="15">
        <f t="shared" si="6"/>
        <v>33.69886</v>
      </c>
      <c r="Q40" s="16">
        <v>71.22</v>
      </c>
      <c r="R40" s="17">
        <f t="shared" si="7"/>
        <v>68.51364</v>
      </c>
      <c r="S40" s="22">
        <f t="shared" si="8"/>
        <v>192.4481</v>
      </c>
      <c r="T40" s="3"/>
    </row>
    <row r="41" spans="1:20" s="21" customFormat="1" ht="13.5">
      <c r="A41">
        <v>40</v>
      </c>
      <c r="B41" s="10" t="s">
        <v>67</v>
      </c>
      <c r="C41" s="11" t="s">
        <v>20</v>
      </c>
      <c r="D41" s="12">
        <v>1972</v>
      </c>
      <c r="E41" s="12">
        <f t="shared" si="0"/>
        <v>44</v>
      </c>
      <c r="F41" s="12" t="str">
        <f t="shared" si="1"/>
        <v>D</v>
      </c>
      <c r="G41" s="12" t="str">
        <f t="shared" si="2"/>
        <v>I</v>
      </c>
      <c r="H41" s="13">
        <v>0.842</v>
      </c>
      <c r="I41" s="14">
        <v>32.8</v>
      </c>
      <c r="J41" s="15">
        <f t="shared" si="3"/>
        <v>27.617599999999996</v>
      </c>
      <c r="K41" s="16">
        <v>40.38</v>
      </c>
      <c r="L41" s="15">
        <f t="shared" si="4"/>
        <v>33.99996</v>
      </c>
      <c r="M41" s="16">
        <v>32.46</v>
      </c>
      <c r="N41" s="15">
        <f t="shared" si="5"/>
        <v>27.331319999999998</v>
      </c>
      <c r="O41" s="16">
        <v>36.45</v>
      </c>
      <c r="P41" s="15">
        <f t="shared" si="6"/>
        <v>30.690900000000003</v>
      </c>
      <c r="Q41" s="16">
        <v>87.3</v>
      </c>
      <c r="R41" s="17">
        <f t="shared" si="7"/>
        <v>73.50659999999999</v>
      </c>
      <c r="S41" s="22">
        <f t="shared" si="8"/>
        <v>193.14638</v>
      </c>
      <c r="T41" s="3"/>
    </row>
    <row r="42" spans="1:20" s="21" customFormat="1" ht="13.5">
      <c r="A42">
        <v>41</v>
      </c>
      <c r="B42" s="10" t="s">
        <v>69</v>
      </c>
      <c r="C42" s="11" t="s">
        <v>20</v>
      </c>
      <c r="D42" s="12">
        <v>1962</v>
      </c>
      <c r="E42" s="12">
        <f t="shared" si="0"/>
        <v>54</v>
      </c>
      <c r="F42" s="12" t="str">
        <f t="shared" si="1"/>
        <v>F</v>
      </c>
      <c r="G42" s="12" t="str">
        <f t="shared" si="2"/>
        <v>I</v>
      </c>
      <c r="H42" s="13">
        <v>0.772</v>
      </c>
      <c r="I42" s="14">
        <v>32.09</v>
      </c>
      <c r="J42" s="15">
        <f t="shared" si="3"/>
        <v>24.773480000000003</v>
      </c>
      <c r="K42" s="16">
        <v>43.38</v>
      </c>
      <c r="L42" s="15">
        <f t="shared" si="4"/>
        <v>33.489360000000005</v>
      </c>
      <c r="M42" s="16">
        <v>42.4</v>
      </c>
      <c r="N42" s="15">
        <f t="shared" si="5"/>
        <v>32.7328</v>
      </c>
      <c r="O42" s="16">
        <v>46.16</v>
      </c>
      <c r="P42" s="15">
        <f t="shared" si="6"/>
        <v>35.63552</v>
      </c>
      <c r="Q42" s="16">
        <v>87.87</v>
      </c>
      <c r="R42" s="17">
        <f t="shared" si="7"/>
        <v>67.83564000000001</v>
      </c>
      <c r="S42" s="22">
        <f t="shared" si="8"/>
        <v>194.46680000000003</v>
      </c>
      <c r="T42" s="3"/>
    </row>
    <row r="43" spans="1:20" s="21" customFormat="1" ht="13.5">
      <c r="A43">
        <v>42</v>
      </c>
      <c r="B43" s="10" t="s">
        <v>70</v>
      </c>
      <c r="C43" s="11" t="s">
        <v>16</v>
      </c>
      <c r="D43" s="12">
        <v>1982</v>
      </c>
      <c r="E43" s="12">
        <f t="shared" si="0"/>
        <v>34</v>
      </c>
      <c r="F43" s="12" t="str">
        <f t="shared" si="1"/>
        <v>B</v>
      </c>
      <c r="G43" s="12" t="str">
        <f t="shared" si="2"/>
        <v>I</v>
      </c>
      <c r="H43" s="13">
        <v>0.917</v>
      </c>
      <c r="I43" s="14">
        <v>32.7</v>
      </c>
      <c r="J43" s="15">
        <f t="shared" si="3"/>
        <v>29.985900000000004</v>
      </c>
      <c r="K43" s="16">
        <v>43.28</v>
      </c>
      <c r="L43" s="15">
        <f t="shared" si="4"/>
        <v>39.687760000000004</v>
      </c>
      <c r="M43" s="16">
        <v>39.95</v>
      </c>
      <c r="N43" s="15">
        <f t="shared" si="5"/>
        <v>36.634150000000005</v>
      </c>
      <c r="O43" s="16">
        <v>44.5</v>
      </c>
      <c r="P43" s="15">
        <f t="shared" si="6"/>
        <v>40.8065</v>
      </c>
      <c r="Q43" s="16">
        <v>90.91</v>
      </c>
      <c r="R43" s="17">
        <f t="shared" si="7"/>
        <v>83.36447</v>
      </c>
      <c r="S43" s="22">
        <f t="shared" si="8"/>
        <v>230.47878000000003</v>
      </c>
      <c r="T43" s="3"/>
    </row>
    <row r="44" spans="1:20" s="21" customFormat="1" ht="13.5">
      <c r="A44">
        <v>43</v>
      </c>
      <c r="B44" s="10" t="s">
        <v>71</v>
      </c>
      <c r="C44" s="11" t="s">
        <v>65</v>
      </c>
      <c r="D44" s="12">
        <v>1954</v>
      </c>
      <c r="E44" s="12">
        <f t="shared" si="0"/>
        <v>62</v>
      </c>
      <c r="F44" s="12" t="str">
        <f t="shared" si="1"/>
        <v>H</v>
      </c>
      <c r="G44" s="12" t="str">
        <f t="shared" si="2"/>
        <v>I</v>
      </c>
      <c r="H44" s="13">
        <v>0.716</v>
      </c>
      <c r="I44" s="14">
        <v>30.95</v>
      </c>
      <c r="J44" s="15">
        <f t="shared" si="3"/>
        <v>22.1602</v>
      </c>
      <c r="K44" s="16" t="s">
        <v>72</v>
      </c>
      <c r="L44" s="15" t="e">
        <f t="shared" si="4"/>
        <v>#VALUE!</v>
      </c>
      <c r="M44" s="16">
        <v>34.31</v>
      </c>
      <c r="N44" s="15">
        <f t="shared" si="5"/>
        <v>24.56596</v>
      </c>
      <c r="O44" s="16" t="s">
        <v>73</v>
      </c>
      <c r="P44" s="15" t="e">
        <f t="shared" si="6"/>
        <v>#VALUE!</v>
      </c>
      <c r="Q44" s="16" t="s">
        <v>73</v>
      </c>
      <c r="R44" s="17" t="e">
        <f t="shared" si="7"/>
        <v>#VALUE!</v>
      </c>
      <c r="S44" s="22" t="e">
        <f t="shared" si="8"/>
        <v>#VALUE!</v>
      </c>
      <c r="T44" s="19"/>
    </row>
    <row r="45" spans="1:20" s="21" customFormat="1" ht="13.5">
      <c r="A45">
        <v>44</v>
      </c>
      <c r="B45" s="10" t="s">
        <v>74</v>
      </c>
      <c r="C45" s="11" t="s">
        <v>20</v>
      </c>
      <c r="D45" s="12">
        <v>1971</v>
      </c>
      <c r="E45" s="12">
        <f t="shared" si="0"/>
        <v>45</v>
      </c>
      <c r="F45" s="12" t="str">
        <f t="shared" si="1"/>
        <v>E</v>
      </c>
      <c r="G45" s="12" t="str">
        <f t="shared" si="2"/>
        <v>I</v>
      </c>
      <c r="H45" s="13">
        <v>0.835</v>
      </c>
      <c r="I45" s="14">
        <v>26.96</v>
      </c>
      <c r="J45" s="15">
        <f t="shared" si="3"/>
        <v>22.5116</v>
      </c>
      <c r="K45" s="16" t="s">
        <v>72</v>
      </c>
      <c r="L45" s="15" t="e">
        <f t="shared" si="4"/>
        <v>#VALUE!</v>
      </c>
      <c r="M45" s="16">
        <v>31.59</v>
      </c>
      <c r="N45" s="15">
        <f t="shared" si="5"/>
        <v>26.37765</v>
      </c>
      <c r="O45" s="16" t="s">
        <v>72</v>
      </c>
      <c r="P45" s="15" t="e">
        <f t="shared" si="6"/>
        <v>#VALUE!</v>
      </c>
      <c r="Q45" s="16">
        <v>73.9</v>
      </c>
      <c r="R45" s="17">
        <f t="shared" si="7"/>
        <v>61.706500000000005</v>
      </c>
      <c r="S45" s="22" t="e">
        <f t="shared" si="8"/>
        <v>#VALUE!</v>
      </c>
      <c r="T45" s="3"/>
    </row>
    <row r="46" spans="2:20" s="21" customFormat="1" ht="13.5">
      <c r="B46" s="10"/>
      <c r="C46" s="11"/>
      <c r="D46" s="12"/>
      <c r="E46" s="23"/>
      <c r="F46" s="12"/>
      <c r="G46" s="12"/>
      <c r="H46" s="13"/>
      <c r="I46" s="14"/>
      <c r="J46" s="15"/>
      <c r="K46" s="16"/>
      <c r="L46" s="15"/>
      <c r="M46" s="16"/>
      <c r="N46" s="15"/>
      <c r="O46" s="16"/>
      <c r="P46" s="15"/>
      <c r="Q46" s="16"/>
      <c r="R46" s="17"/>
      <c r="S46" s="24"/>
      <c r="T46" s="3"/>
    </row>
    <row r="47" spans="2:19" s="25" customFormat="1" ht="12.75">
      <c r="B47" s="26" t="s">
        <v>75</v>
      </c>
      <c r="C47" s="27" t="s">
        <v>76</v>
      </c>
      <c r="D47" s="28">
        <v>1980</v>
      </c>
      <c r="E47" s="12">
        <f aca="true" t="shared" si="9" ref="E47:E59">2016-D47</f>
        <v>36</v>
      </c>
      <c r="F47" s="28" t="str">
        <f aca="true" t="shared" si="10" ref="F47:F59">IF(E47&lt;30,"A",IF(E47&lt;35,"B",IF(E47&lt;40,"C",IF(E47&lt;45,"D",IF(E47&lt;50,"E",IF(E47&lt;55,"F",IF(E47&lt;60,"G",IF(E47&lt;65,"H"))))))))</f>
        <v>C</v>
      </c>
      <c r="G47" s="28" t="str">
        <f aca="true" t="shared" si="11" ref="G47:G59">IF(E47&lt;70,"I",IF(E47&lt;75,"J",IF(E47&lt;80,"K",IF(E47&lt;85,"L",IF(E47&lt;90,"M")))))</f>
        <v>I</v>
      </c>
      <c r="H47" s="29"/>
      <c r="I47" s="30">
        <v>28.32</v>
      </c>
      <c r="J47" s="30"/>
      <c r="K47" s="31">
        <v>34.24</v>
      </c>
      <c r="L47" s="30"/>
      <c r="M47" s="31"/>
      <c r="N47" s="30"/>
      <c r="O47" s="31"/>
      <c r="P47" s="30"/>
      <c r="Q47" s="31"/>
      <c r="R47" s="30"/>
      <c r="S47" s="30"/>
    </row>
    <row r="48" spans="2:19" s="25" customFormat="1" ht="12.75">
      <c r="B48" s="26" t="s">
        <v>77</v>
      </c>
      <c r="C48" s="27" t="s">
        <v>20</v>
      </c>
      <c r="D48" s="28">
        <v>1980</v>
      </c>
      <c r="E48" s="12">
        <f t="shared" si="9"/>
        <v>36</v>
      </c>
      <c r="F48" s="28" t="str">
        <f t="shared" si="10"/>
        <v>C</v>
      </c>
      <c r="G48" s="28" t="str">
        <f t="shared" si="11"/>
        <v>I</v>
      </c>
      <c r="H48" s="29"/>
      <c r="I48" s="30"/>
      <c r="J48" s="30"/>
      <c r="K48" s="31">
        <v>36.1</v>
      </c>
      <c r="L48" s="30"/>
      <c r="M48" s="31"/>
      <c r="N48" s="30"/>
      <c r="O48" s="31"/>
      <c r="P48" s="30"/>
      <c r="Q48" s="31"/>
      <c r="R48" s="30"/>
      <c r="S48" s="30"/>
    </row>
    <row r="49" spans="2:19" s="25" customFormat="1" ht="12.75">
      <c r="B49" s="26" t="s">
        <v>78</v>
      </c>
      <c r="C49" s="27" t="s">
        <v>79</v>
      </c>
      <c r="D49" s="28">
        <v>1981</v>
      </c>
      <c r="E49" s="12">
        <f t="shared" si="9"/>
        <v>35</v>
      </c>
      <c r="F49" s="28" t="str">
        <f t="shared" si="10"/>
        <v>C</v>
      </c>
      <c r="G49" s="28" t="str">
        <f t="shared" si="11"/>
        <v>I</v>
      </c>
      <c r="H49" s="29"/>
      <c r="I49" s="30"/>
      <c r="J49" s="30"/>
      <c r="K49" s="31">
        <v>32.81</v>
      </c>
      <c r="L49" s="30"/>
      <c r="M49" s="31"/>
      <c r="N49" s="30"/>
      <c r="O49" s="31">
        <v>29.65</v>
      </c>
      <c r="P49" s="30"/>
      <c r="Q49" s="31"/>
      <c r="R49" s="30"/>
      <c r="S49" s="30"/>
    </row>
    <row r="50" spans="2:19" s="25" customFormat="1" ht="12.75">
      <c r="B50" s="26" t="s">
        <v>80</v>
      </c>
      <c r="C50" s="27" t="s">
        <v>63</v>
      </c>
      <c r="D50" s="28">
        <v>1970</v>
      </c>
      <c r="E50" s="12">
        <f t="shared" si="9"/>
        <v>46</v>
      </c>
      <c r="F50" s="28" t="str">
        <f t="shared" si="10"/>
        <v>E</v>
      </c>
      <c r="G50" s="28" t="str">
        <f t="shared" si="11"/>
        <v>I</v>
      </c>
      <c r="H50" s="29"/>
      <c r="I50" s="30">
        <v>34.66</v>
      </c>
      <c r="J50" s="30"/>
      <c r="K50" s="31">
        <v>45.04</v>
      </c>
      <c r="L50" s="30"/>
      <c r="M50" s="31"/>
      <c r="N50" s="30"/>
      <c r="O50" s="31"/>
      <c r="P50" s="30"/>
      <c r="Q50" s="31">
        <v>93.91</v>
      </c>
      <c r="R50" s="30"/>
      <c r="S50" s="30"/>
    </row>
    <row r="51" spans="2:20" s="25" customFormat="1" ht="13.5">
      <c r="B51" s="26" t="s">
        <v>81</v>
      </c>
      <c r="C51" s="27" t="s">
        <v>20</v>
      </c>
      <c r="D51" s="28">
        <v>1968</v>
      </c>
      <c r="E51" s="12">
        <f t="shared" si="9"/>
        <v>48</v>
      </c>
      <c r="F51" s="28" t="str">
        <f t="shared" si="10"/>
        <v>E</v>
      </c>
      <c r="G51" s="28" t="str">
        <f t="shared" si="11"/>
        <v>I</v>
      </c>
      <c r="H51" s="29"/>
      <c r="I51" s="30"/>
      <c r="J51" s="30"/>
      <c r="K51" s="31">
        <v>34.03</v>
      </c>
      <c r="L51" s="30"/>
      <c r="M51" s="31"/>
      <c r="N51" s="30"/>
      <c r="O51" s="31"/>
      <c r="P51" s="30"/>
      <c r="Q51" s="31"/>
      <c r="R51" s="30"/>
      <c r="S51" s="30"/>
      <c r="T51" s="3"/>
    </row>
    <row r="52" spans="2:19" s="25" customFormat="1" ht="12.75">
      <c r="B52" s="26" t="s">
        <v>82</v>
      </c>
      <c r="C52" s="27" t="s">
        <v>20</v>
      </c>
      <c r="D52" s="28">
        <v>1967</v>
      </c>
      <c r="E52" s="12">
        <f t="shared" si="9"/>
        <v>49</v>
      </c>
      <c r="F52" s="28" t="str">
        <f t="shared" si="10"/>
        <v>E</v>
      </c>
      <c r="G52" s="28" t="str">
        <f t="shared" si="11"/>
        <v>I</v>
      </c>
      <c r="H52" s="29"/>
      <c r="I52" s="30">
        <v>26.32</v>
      </c>
      <c r="J52" s="30"/>
      <c r="K52" s="31"/>
      <c r="L52" s="30"/>
      <c r="M52" s="31">
        <v>27.66</v>
      </c>
      <c r="N52" s="30"/>
      <c r="O52" s="31"/>
      <c r="P52" s="30"/>
      <c r="Q52" s="31"/>
      <c r="R52" s="30"/>
      <c r="S52" s="30"/>
    </row>
    <row r="53" spans="2:20" s="25" customFormat="1" ht="13.5">
      <c r="B53" s="26" t="s">
        <v>83</v>
      </c>
      <c r="C53" s="27" t="s">
        <v>84</v>
      </c>
      <c r="D53" s="28">
        <v>1967</v>
      </c>
      <c r="E53" s="12">
        <f t="shared" si="9"/>
        <v>49</v>
      </c>
      <c r="F53" s="28" t="str">
        <f t="shared" si="10"/>
        <v>E</v>
      </c>
      <c r="G53" s="28" t="str">
        <f t="shared" si="11"/>
        <v>I</v>
      </c>
      <c r="H53" s="29"/>
      <c r="I53" s="30">
        <v>33.82</v>
      </c>
      <c r="J53" s="30"/>
      <c r="K53" s="31">
        <v>37.94</v>
      </c>
      <c r="L53" s="30"/>
      <c r="M53" s="31">
        <v>38.23</v>
      </c>
      <c r="N53" s="30"/>
      <c r="O53" s="31" t="s">
        <v>73</v>
      </c>
      <c r="P53" s="30"/>
      <c r="Q53" s="31"/>
      <c r="R53" s="30"/>
      <c r="S53" s="30"/>
      <c r="T53" s="3"/>
    </row>
    <row r="54" spans="2:20" s="25" customFormat="1" ht="13.5">
      <c r="B54" s="26" t="s">
        <v>85</v>
      </c>
      <c r="C54" s="27" t="s">
        <v>20</v>
      </c>
      <c r="D54" s="28">
        <v>1957</v>
      </c>
      <c r="E54" s="12">
        <f t="shared" si="9"/>
        <v>59</v>
      </c>
      <c r="F54" s="28" t="str">
        <f t="shared" si="10"/>
        <v>G</v>
      </c>
      <c r="G54" s="28" t="str">
        <f t="shared" si="11"/>
        <v>I</v>
      </c>
      <c r="H54" s="29"/>
      <c r="I54" s="30">
        <v>36.9</v>
      </c>
      <c r="J54" s="30"/>
      <c r="K54" s="31">
        <v>44.2</v>
      </c>
      <c r="L54" s="30"/>
      <c r="M54" s="31"/>
      <c r="N54" s="30"/>
      <c r="O54" s="31"/>
      <c r="P54" s="30"/>
      <c r="Q54" s="31"/>
      <c r="R54" s="30"/>
      <c r="S54" s="30"/>
      <c r="T54" s="3"/>
    </row>
    <row r="55" spans="2:20" s="25" customFormat="1" ht="13.5">
      <c r="B55" s="26" t="s">
        <v>86</v>
      </c>
      <c r="C55" s="27" t="s">
        <v>87</v>
      </c>
      <c r="D55" s="28">
        <v>1950</v>
      </c>
      <c r="E55" s="12">
        <f t="shared" si="9"/>
        <v>66</v>
      </c>
      <c r="F55" s="28" t="b">
        <f t="shared" si="10"/>
        <v>0</v>
      </c>
      <c r="G55" s="28" t="str">
        <f t="shared" si="11"/>
        <v>I</v>
      </c>
      <c r="H55" s="29"/>
      <c r="I55" s="30">
        <v>42.6</v>
      </c>
      <c r="J55" s="30"/>
      <c r="K55" s="31">
        <v>57.31</v>
      </c>
      <c r="L55" s="30"/>
      <c r="M55" s="31"/>
      <c r="N55" s="30"/>
      <c r="O55" s="31"/>
      <c r="P55" s="30"/>
      <c r="Q55" s="31"/>
      <c r="R55" s="30"/>
      <c r="S55" s="30"/>
      <c r="T55" s="3"/>
    </row>
    <row r="56" spans="2:19" s="25" customFormat="1" ht="12.75">
      <c r="B56" s="26" t="s">
        <v>88</v>
      </c>
      <c r="C56" s="27" t="s">
        <v>20</v>
      </c>
      <c r="D56" s="28">
        <v>1948</v>
      </c>
      <c r="E56" s="12">
        <f t="shared" si="9"/>
        <v>68</v>
      </c>
      <c r="F56" s="28" t="b">
        <f t="shared" si="10"/>
        <v>0</v>
      </c>
      <c r="G56" s="28" t="str">
        <f t="shared" si="11"/>
        <v>I</v>
      </c>
      <c r="H56" s="29"/>
      <c r="I56" s="30">
        <v>0</v>
      </c>
      <c r="J56" s="30"/>
      <c r="K56" s="31"/>
      <c r="L56" s="30"/>
      <c r="M56" s="31"/>
      <c r="N56" s="30"/>
      <c r="O56" s="31">
        <v>39.73</v>
      </c>
      <c r="P56" s="30"/>
      <c r="Q56" s="31"/>
      <c r="R56" s="30"/>
      <c r="S56" s="30"/>
    </row>
    <row r="57" spans="2:23" s="25" customFormat="1" ht="13.5">
      <c r="B57" s="26" t="s">
        <v>89</v>
      </c>
      <c r="C57" s="27" t="s">
        <v>20</v>
      </c>
      <c r="D57" s="28">
        <v>1937</v>
      </c>
      <c r="E57" s="12">
        <f t="shared" si="9"/>
        <v>79</v>
      </c>
      <c r="F57" s="28" t="b">
        <f t="shared" si="10"/>
        <v>0</v>
      </c>
      <c r="G57" s="28" t="str">
        <f t="shared" si="11"/>
        <v>K</v>
      </c>
      <c r="H57" s="29"/>
      <c r="I57" s="30">
        <v>63.12</v>
      </c>
      <c r="J57" s="30"/>
      <c r="K57" s="31">
        <v>62.85</v>
      </c>
      <c r="L57" s="30"/>
      <c r="M57" s="31"/>
      <c r="N57" s="30"/>
      <c r="O57" s="31">
        <v>74.46</v>
      </c>
      <c r="P57" s="30"/>
      <c r="Q57" s="31"/>
      <c r="R57" s="30"/>
      <c r="S57" s="30"/>
      <c r="T57" s="3"/>
      <c r="U57" s="21"/>
      <c r="V57" s="21"/>
      <c r="W57" s="21"/>
    </row>
    <row r="58" spans="2:19" s="25" customFormat="1" ht="12.75">
      <c r="B58" s="32" t="s">
        <v>90</v>
      </c>
      <c r="C58" s="33" t="s">
        <v>20</v>
      </c>
      <c r="D58" s="28">
        <v>1937</v>
      </c>
      <c r="E58" s="12">
        <f t="shared" si="9"/>
        <v>79</v>
      </c>
      <c r="F58" s="28" t="b">
        <f t="shared" si="10"/>
        <v>0</v>
      </c>
      <c r="G58" s="28" t="str">
        <f t="shared" si="11"/>
        <v>K</v>
      </c>
      <c r="H58" s="29"/>
      <c r="I58" s="30">
        <v>67.37</v>
      </c>
      <c r="J58" s="34"/>
      <c r="K58" s="31"/>
      <c r="L58" s="34"/>
      <c r="M58" s="35"/>
      <c r="N58" s="34"/>
      <c r="O58" s="31">
        <v>77.75</v>
      </c>
      <c r="P58" s="27"/>
      <c r="Q58" s="31"/>
      <c r="R58" s="34"/>
      <c r="S58" s="30"/>
    </row>
    <row r="59" spans="2:20" s="25" customFormat="1" ht="13.5">
      <c r="B59" s="26" t="s">
        <v>91</v>
      </c>
      <c r="C59" s="27" t="s">
        <v>20</v>
      </c>
      <c r="D59" s="28">
        <v>1937</v>
      </c>
      <c r="E59" s="12">
        <f t="shared" si="9"/>
        <v>79</v>
      </c>
      <c r="F59" s="28" t="b">
        <f t="shared" si="10"/>
        <v>0</v>
      </c>
      <c r="G59" s="28" t="str">
        <f t="shared" si="11"/>
        <v>K</v>
      </c>
      <c r="H59" s="29"/>
      <c r="I59" s="30" t="s">
        <v>73</v>
      </c>
      <c r="J59" s="30"/>
      <c r="K59" s="31">
        <v>0</v>
      </c>
      <c r="L59" s="30"/>
      <c r="M59" s="31"/>
      <c r="N59" s="30"/>
      <c r="O59" s="31"/>
      <c r="P59" s="30"/>
      <c r="Q59" s="31"/>
      <c r="R59" s="30"/>
      <c r="S59" s="30"/>
      <c r="T59" s="3"/>
    </row>
    <row r="60" spans="2:20" s="25" customFormat="1" ht="13.5">
      <c r="B60" s="36"/>
      <c r="C60" s="36"/>
      <c r="D60" s="37"/>
      <c r="E60" s="37"/>
      <c r="F60" s="37"/>
      <c r="G60" s="37"/>
      <c r="H60" s="38"/>
      <c r="I60" s="39"/>
      <c r="J60" s="39"/>
      <c r="K60" s="40"/>
      <c r="L60" s="39"/>
      <c r="M60" s="40"/>
      <c r="N60" s="39"/>
      <c r="O60" s="40"/>
      <c r="P60" s="39"/>
      <c r="Q60" s="40"/>
      <c r="R60" s="39"/>
      <c r="S60" s="41"/>
      <c r="T60"/>
    </row>
    <row r="61" spans="2:19" ht="13.5">
      <c r="B61" s="4" t="s">
        <v>1</v>
      </c>
      <c r="C61" s="5" t="s">
        <v>2</v>
      </c>
      <c r="D61" s="5" t="s">
        <v>3</v>
      </c>
      <c r="E61" s="5" t="s">
        <v>4</v>
      </c>
      <c r="F61" s="5" t="s">
        <v>5</v>
      </c>
      <c r="G61" s="5" t="s">
        <v>6</v>
      </c>
      <c r="H61" s="5" t="s">
        <v>7</v>
      </c>
      <c r="I61" s="5" t="s">
        <v>8</v>
      </c>
      <c r="J61" s="5" t="s">
        <v>9</v>
      </c>
      <c r="K61" s="6" t="s">
        <v>10</v>
      </c>
      <c r="L61" s="5" t="s">
        <v>9</v>
      </c>
      <c r="M61" s="6" t="s">
        <v>11</v>
      </c>
      <c r="N61" s="5" t="s">
        <v>9</v>
      </c>
      <c r="O61" s="6" t="s">
        <v>12</v>
      </c>
      <c r="P61" s="5" t="s">
        <v>9</v>
      </c>
      <c r="Q61" s="6" t="s">
        <v>13</v>
      </c>
      <c r="R61" s="7" t="s">
        <v>9</v>
      </c>
      <c r="S61" s="8" t="s">
        <v>14</v>
      </c>
    </row>
    <row r="62" ht="13.5">
      <c r="B62" s="42"/>
    </row>
    <row r="63" ht="13.5">
      <c r="B63" s="42"/>
    </row>
    <row r="64" ht="13.5">
      <c r="B64" s="21"/>
    </row>
    <row r="65" spans="1:19" ht="13.5">
      <c r="A65" s="3" t="s">
        <v>0</v>
      </c>
      <c r="B65" s="4" t="s">
        <v>1</v>
      </c>
      <c r="C65" s="5" t="s">
        <v>2</v>
      </c>
      <c r="D65" s="5" t="s">
        <v>3</v>
      </c>
      <c r="E65" s="5" t="s">
        <v>4</v>
      </c>
      <c r="F65" s="5" t="s">
        <v>5</v>
      </c>
      <c r="G65" s="5" t="s">
        <v>6</v>
      </c>
      <c r="H65" s="5" t="s">
        <v>7</v>
      </c>
      <c r="I65" s="5" t="s">
        <v>8</v>
      </c>
      <c r="J65" s="5" t="s">
        <v>9</v>
      </c>
      <c r="K65" s="6" t="s">
        <v>10</v>
      </c>
      <c r="L65" s="5" t="s">
        <v>9</v>
      </c>
      <c r="M65" s="6" t="s">
        <v>11</v>
      </c>
      <c r="N65" s="5" t="s">
        <v>9</v>
      </c>
      <c r="O65" s="6" t="s">
        <v>12</v>
      </c>
      <c r="P65" s="5" t="s">
        <v>9</v>
      </c>
      <c r="Q65" s="6" t="s">
        <v>13</v>
      </c>
      <c r="R65" s="7" t="s">
        <v>9</v>
      </c>
      <c r="S65" s="8" t="s">
        <v>14</v>
      </c>
    </row>
    <row r="66" spans="1:20" ht="13.5">
      <c r="A66">
        <v>1</v>
      </c>
      <c r="B66" s="10" t="s">
        <v>92</v>
      </c>
      <c r="C66" s="11" t="s">
        <v>30</v>
      </c>
      <c r="D66" s="12">
        <v>1973</v>
      </c>
      <c r="E66" s="12">
        <f aca="true" t="shared" si="12" ref="E66:E90">2016-D66</f>
        <v>43</v>
      </c>
      <c r="F66" s="12" t="str">
        <f aca="true" t="shared" si="13" ref="F66:F90">IF(E66&lt;30,"A",IF(E66&lt;35,"B",IF(E66&lt;40,"C",IF(E66&lt;45,"D",IF(E66&lt;50,"E",IF(E66&lt;55,"F",IF(E66&lt;60,"G",IF(E66&lt;65,"H"))))))))</f>
        <v>D</v>
      </c>
      <c r="G66" s="12" t="str">
        <f aca="true" t="shared" si="14" ref="G66:G90">IF(E66&lt;70,"I",IF(E66&lt;75,"J",IF(E66&lt;80,"K",IF(E66&lt;85,"L",IF(E66&lt;90,"M")))))</f>
        <v>I</v>
      </c>
      <c r="H66" s="13">
        <v>0.849</v>
      </c>
      <c r="I66" s="14">
        <v>27.4</v>
      </c>
      <c r="J66" s="15">
        <f aca="true" t="shared" si="15" ref="J66:J90">I66*H66</f>
        <v>23.2626</v>
      </c>
      <c r="K66" s="16">
        <v>37.41</v>
      </c>
      <c r="L66" s="15">
        <f aca="true" t="shared" si="16" ref="L66:L90">K66*H66</f>
        <v>31.761089999999996</v>
      </c>
      <c r="M66" s="16">
        <v>31.89</v>
      </c>
      <c r="N66" s="15">
        <f aca="true" t="shared" si="17" ref="N66:N90">M66*H66</f>
        <v>27.07461</v>
      </c>
      <c r="O66" s="16">
        <v>34.7</v>
      </c>
      <c r="P66" s="15">
        <f aca="true" t="shared" si="18" ref="P66:P90">O66*H66</f>
        <v>29.4603</v>
      </c>
      <c r="Q66" s="16">
        <v>71.81</v>
      </c>
      <c r="R66" s="17">
        <f aca="true" t="shared" si="19" ref="R66:R90">Q66*H66</f>
        <v>60.96669</v>
      </c>
      <c r="S66" s="18">
        <f aca="true" t="shared" si="20" ref="S66:S90">J66+L66+N66+P66+R66</f>
        <v>172.52528999999998</v>
      </c>
      <c r="T66" s="3"/>
    </row>
    <row r="67" spans="1:20" ht="13.5">
      <c r="A67">
        <v>2</v>
      </c>
      <c r="B67" s="10" t="s">
        <v>93</v>
      </c>
      <c r="C67" s="11" t="s">
        <v>30</v>
      </c>
      <c r="D67" s="12">
        <v>1969</v>
      </c>
      <c r="E67" s="12">
        <f t="shared" si="12"/>
        <v>47</v>
      </c>
      <c r="F67" s="12" t="str">
        <f t="shared" si="13"/>
        <v>E</v>
      </c>
      <c r="G67" s="12" t="str">
        <f t="shared" si="14"/>
        <v>I</v>
      </c>
      <c r="H67" s="13">
        <v>0.821</v>
      </c>
      <c r="I67" s="14">
        <v>30.15</v>
      </c>
      <c r="J67" s="15">
        <f t="shared" si="15"/>
        <v>24.753149999999998</v>
      </c>
      <c r="K67" s="16">
        <v>37.56</v>
      </c>
      <c r="L67" s="15">
        <f t="shared" si="16"/>
        <v>30.83676</v>
      </c>
      <c r="M67" s="16">
        <v>32.12</v>
      </c>
      <c r="N67" s="15">
        <f t="shared" si="17"/>
        <v>26.370519999999996</v>
      </c>
      <c r="O67" s="16">
        <v>37.46</v>
      </c>
      <c r="P67" s="15">
        <f t="shared" si="18"/>
        <v>30.754659999999998</v>
      </c>
      <c r="Q67" s="16">
        <v>73.9</v>
      </c>
      <c r="R67" s="17">
        <f t="shared" si="19"/>
        <v>60.6719</v>
      </c>
      <c r="S67" s="18">
        <f t="shared" si="20"/>
        <v>173.38699</v>
      </c>
      <c r="T67" s="3"/>
    </row>
    <row r="68" spans="1:20" ht="13.5">
      <c r="A68">
        <v>3</v>
      </c>
      <c r="B68" s="10" t="s">
        <v>94</v>
      </c>
      <c r="C68" s="11" t="s">
        <v>27</v>
      </c>
      <c r="D68" s="12">
        <v>1965</v>
      </c>
      <c r="E68" s="12">
        <f t="shared" si="12"/>
        <v>51</v>
      </c>
      <c r="F68" s="12" t="str">
        <f t="shared" si="13"/>
        <v>F</v>
      </c>
      <c r="G68" s="12" t="str">
        <f t="shared" si="14"/>
        <v>I</v>
      </c>
      <c r="H68" s="13">
        <v>0.793</v>
      </c>
      <c r="I68" s="14">
        <v>31.57</v>
      </c>
      <c r="J68" s="15">
        <f t="shared" si="15"/>
        <v>25.03501</v>
      </c>
      <c r="K68" s="16">
        <v>39.5</v>
      </c>
      <c r="L68" s="15">
        <f t="shared" si="16"/>
        <v>31.323500000000003</v>
      </c>
      <c r="M68" s="16">
        <v>35.24</v>
      </c>
      <c r="N68" s="15">
        <f t="shared" si="17"/>
        <v>27.945320000000002</v>
      </c>
      <c r="O68" s="16">
        <v>38.17</v>
      </c>
      <c r="P68" s="15">
        <f t="shared" si="18"/>
        <v>30.268810000000002</v>
      </c>
      <c r="Q68" s="16">
        <v>77.3</v>
      </c>
      <c r="R68" s="17">
        <f t="shared" si="19"/>
        <v>61.2989</v>
      </c>
      <c r="S68" s="18">
        <f t="shared" si="20"/>
        <v>175.87154</v>
      </c>
      <c r="T68" s="3"/>
    </row>
    <row r="69" spans="1:20" ht="13.5">
      <c r="A69">
        <v>4</v>
      </c>
      <c r="B69" s="10" t="s">
        <v>95</v>
      </c>
      <c r="C69" s="11" t="s">
        <v>20</v>
      </c>
      <c r="D69" s="12">
        <v>1971</v>
      </c>
      <c r="E69" s="12">
        <f t="shared" si="12"/>
        <v>45</v>
      </c>
      <c r="F69" s="12" t="str">
        <f t="shared" si="13"/>
        <v>E</v>
      </c>
      <c r="G69" s="12" t="str">
        <f t="shared" si="14"/>
        <v>I</v>
      </c>
      <c r="H69" s="13">
        <v>0.835</v>
      </c>
      <c r="I69" s="14">
        <v>29.99</v>
      </c>
      <c r="J69" s="15">
        <f t="shared" si="15"/>
        <v>25.041649999999997</v>
      </c>
      <c r="K69" s="16">
        <v>37.75</v>
      </c>
      <c r="L69" s="15">
        <f t="shared" si="16"/>
        <v>31.52125</v>
      </c>
      <c r="M69" s="16">
        <v>32.11</v>
      </c>
      <c r="N69" s="15">
        <f t="shared" si="17"/>
        <v>26.81185</v>
      </c>
      <c r="O69" s="16">
        <v>34.26</v>
      </c>
      <c r="P69" s="15">
        <f t="shared" si="18"/>
        <v>28.607099999999996</v>
      </c>
      <c r="Q69" s="16">
        <v>76.7</v>
      </c>
      <c r="R69" s="17">
        <f t="shared" si="19"/>
        <v>64.0445</v>
      </c>
      <c r="S69" s="18">
        <f t="shared" si="20"/>
        <v>176.02635</v>
      </c>
      <c r="T69" s="3"/>
    </row>
    <row r="70" spans="1:20" ht="13.5">
      <c r="A70">
        <v>5</v>
      </c>
      <c r="B70" s="10" t="s">
        <v>96</v>
      </c>
      <c r="C70" s="11" t="s">
        <v>23</v>
      </c>
      <c r="D70" s="12">
        <v>1964</v>
      </c>
      <c r="E70" s="12">
        <f t="shared" si="12"/>
        <v>52</v>
      </c>
      <c r="F70" s="12" t="str">
        <f t="shared" si="13"/>
        <v>F</v>
      </c>
      <c r="G70" s="12" t="str">
        <f t="shared" si="14"/>
        <v>I</v>
      </c>
      <c r="H70" s="13">
        <v>0.786</v>
      </c>
      <c r="I70" s="14">
        <v>31.78</v>
      </c>
      <c r="J70" s="15">
        <f t="shared" si="15"/>
        <v>24.979080000000003</v>
      </c>
      <c r="K70" s="16">
        <v>41.44</v>
      </c>
      <c r="L70" s="15">
        <f t="shared" si="16"/>
        <v>32.57184</v>
      </c>
      <c r="M70" s="16">
        <v>36.14</v>
      </c>
      <c r="N70" s="15">
        <f t="shared" si="17"/>
        <v>28.40604</v>
      </c>
      <c r="O70" s="16">
        <v>39.65</v>
      </c>
      <c r="P70" s="15">
        <f t="shared" si="18"/>
        <v>31.1649</v>
      </c>
      <c r="Q70" s="16">
        <v>80.18</v>
      </c>
      <c r="R70" s="17">
        <f t="shared" si="19"/>
        <v>63.02148000000001</v>
      </c>
      <c r="S70" s="18">
        <f t="shared" si="20"/>
        <v>180.14334000000002</v>
      </c>
      <c r="T70" s="3"/>
    </row>
    <row r="71" spans="1:20" ht="13.5">
      <c r="A71">
        <v>6</v>
      </c>
      <c r="B71" s="10" t="s">
        <v>97</v>
      </c>
      <c r="C71" s="11" t="s">
        <v>20</v>
      </c>
      <c r="D71" s="12">
        <v>1965</v>
      </c>
      <c r="E71" s="12">
        <f t="shared" si="12"/>
        <v>51</v>
      </c>
      <c r="F71" s="12" t="str">
        <f t="shared" si="13"/>
        <v>F</v>
      </c>
      <c r="G71" s="12" t="str">
        <f t="shared" si="14"/>
        <v>I</v>
      </c>
      <c r="H71" s="13">
        <v>0.793</v>
      </c>
      <c r="I71" s="14">
        <v>32.49</v>
      </c>
      <c r="J71" s="15">
        <f t="shared" si="15"/>
        <v>25.764570000000003</v>
      </c>
      <c r="K71" s="16">
        <v>41.03</v>
      </c>
      <c r="L71" s="15">
        <f t="shared" si="16"/>
        <v>32.53679</v>
      </c>
      <c r="M71" s="16">
        <v>36.19</v>
      </c>
      <c r="N71" s="15">
        <f t="shared" si="17"/>
        <v>28.69867</v>
      </c>
      <c r="O71" s="16">
        <v>38.67</v>
      </c>
      <c r="P71" s="15">
        <f t="shared" si="18"/>
        <v>30.66531</v>
      </c>
      <c r="Q71" s="16">
        <v>79.99</v>
      </c>
      <c r="R71" s="17">
        <f t="shared" si="19"/>
        <v>63.432069999999996</v>
      </c>
      <c r="S71" s="18">
        <f t="shared" si="20"/>
        <v>181.09741000000002</v>
      </c>
      <c r="T71" s="3"/>
    </row>
    <row r="72" spans="1:20" ht="13.5">
      <c r="A72">
        <v>7</v>
      </c>
      <c r="B72" s="10" t="s">
        <v>98</v>
      </c>
      <c r="C72" s="11" t="s">
        <v>46</v>
      </c>
      <c r="D72" s="12">
        <v>1960</v>
      </c>
      <c r="E72" s="12">
        <f t="shared" si="12"/>
        <v>56</v>
      </c>
      <c r="F72" s="12" t="str">
        <f t="shared" si="13"/>
        <v>G</v>
      </c>
      <c r="G72" s="12" t="str">
        <f t="shared" si="14"/>
        <v>I</v>
      </c>
      <c r="H72" s="13">
        <v>0.758</v>
      </c>
      <c r="I72" s="14">
        <v>33.17</v>
      </c>
      <c r="J72" s="15">
        <f t="shared" si="15"/>
        <v>25.142860000000002</v>
      </c>
      <c r="K72" s="16">
        <v>42.85</v>
      </c>
      <c r="L72" s="15">
        <f t="shared" si="16"/>
        <v>32.4803</v>
      </c>
      <c r="M72" s="16">
        <v>37.49</v>
      </c>
      <c r="N72" s="15">
        <f t="shared" si="17"/>
        <v>28.417420000000003</v>
      </c>
      <c r="O72" s="16">
        <v>40.8</v>
      </c>
      <c r="P72" s="15">
        <f t="shared" si="18"/>
        <v>30.926399999999997</v>
      </c>
      <c r="Q72" s="16">
        <v>84.85</v>
      </c>
      <c r="R72" s="17">
        <f t="shared" si="19"/>
        <v>64.3163</v>
      </c>
      <c r="S72" s="18">
        <f t="shared" si="20"/>
        <v>181.28328</v>
      </c>
      <c r="T72" s="3"/>
    </row>
    <row r="73" spans="1:20" ht="13.5">
      <c r="A73">
        <v>8</v>
      </c>
      <c r="B73" s="10" t="s">
        <v>99</v>
      </c>
      <c r="C73" s="11" t="s">
        <v>23</v>
      </c>
      <c r="D73" s="12">
        <v>1965</v>
      </c>
      <c r="E73" s="12">
        <f t="shared" si="12"/>
        <v>51</v>
      </c>
      <c r="F73" s="12" t="str">
        <f t="shared" si="13"/>
        <v>F</v>
      </c>
      <c r="G73" s="12" t="str">
        <f t="shared" si="14"/>
        <v>I</v>
      </c>
      <c r="H73" s="13">
        <v>0.793</v>
      </c>
      <c r="I73" s="14">
        <v>32.89</v>
      </c>
      <c r="J73" s="15">
        <f t="shared" si="15"/>
        <v>26.081770000000002</v>
      </c>
      <c r="K73" s="16">
        <v>42.63</v>
      </c>
      <c r="L73" s="15">
        <f t="shared" si="16"/>
        <v>33.80559</v>
      </c>
      <c r="M73" s="16">
        <v>36.76</v>
      </c>
      <c r="N73" s="15">
        <f t="shared" si="17"/>
        <v>29.15068</v>
      </c>
      <c r="O73" s="16">
        <v>38.18</v>
      </c>
      <c r="P73" s="15">
        <f t="shared" si="18"/>
        <v>30.27674</v>
      </c>
      <c r="Q73" s="16">
        <v>80.33</v>
      </c>
      <c r="R73" s="17">
        <f t="shared" si="19"/>
        <v>63.70169</v>
      </c>
      <c r="S73" s="18">
        <f t="shared" si="20"/>
        <v>183.01647</v>
      </c>
      <c r="T73" s="3"/>
    </row>
    <row r="74" spans="1:20" ht="13.5">
      <c r="A74">
        <v>9</v>
      </c>
      <c r="B74" s="10" t="s">
        <v>100</v>
      </c>
      <c r="C74" s="11" t="s">
        <v>49</v>
      </c>
      <c r="D74" s="12">
        <v>1968</v>
      </c>
      <c r="E74" s="12">
        <f t="shared" si="12"/>
        <v>48</v>
      </c>
      <c r="F74" s="12" t="str">
        <f t="shared" si="13"/>
        <v>E</v>
      </c>
      <c r="G74" s="12" t="str">
        <f t="shared" si="14"/>
        <v>I</v>
      </c>
      <c r="H74" s="13">
        <v>0.814</v>
      </c>
      <c r="I74" s="14">
        <v>31.99</v>
      </c>
      <c r="J74" s="15">
        <f t="shared" si="15"/>
        <v>26.039859999999997</v>
      </c>
      <c r="K74" s="16">
        <v>39.78</v>
      </c>
      <c r="L74" s="15">
        <f t="shared" si="16"/>
        <v>32.380919999999996</v>
      </c>
      <c r="M74" s="16">
        <v>37.29</v>
      </c>
      <c r="N74" s="15">
        <f t="shared" si="17"/>
        <v>30.354059999999997</v>
      </c>
      <c r="O74" s="16">
        <v>37.8</v>
      </c>
      <c r="P74" s="15">
        <f t="shared" si="18"/>
        <v>30.769199999999994</v>
      </c>
      <c r="Q74" s="16">
        <v>79.8</v>
      </c>
      <c r="R74" s="17">
        <f t="shared" si="19"/>
        <v>64.9572</v>
      </c>
      <c r="S74" s="18">
        <f t="shared" si="20"/>
        <v>184.50124</v>
      </c>
      <c r="T74" s="3"/>
    </row>
    <row r="75" spans="1:20" ht="13.5">
      <c r="A75">
        <v>10</v>
      </c>
      <c r="B75" s="10" t="s">
        <v>101</v>
      </c>
      <c r="C75" s="11" t="s">
        <v>20</v>
      </c>
      <c r="D75" s="12">
        <v>1961</v>
      </c>
      <c r="E75" s="12">
        <f t="shared" si="12"/>
        <v>55</v>
      </c>
      <c r="F75" s="12" t="str">
        <f t="shared" si="13"/>
        <v>G</v>
      </c>
      <c r="G75" s="12" t="str">
        <f t="shared" si="14"/>
        <v>I</v>
      </c>
      <c r="H75" s="13">
        <v>0.765</v>
      </c>
      <c r="I75" s="14">
        <v>33.88</v>
      </c>
      <c r="J75" s="15">
        <f t="shared" si="15"/>
        <v>25.918200000000002</v>
      </c>
      <c r="K75" s="16">
        <v>42.16</v>
      </c>
      <c r="L75" s="15">
        <f t="shared" si="16"/>
        <v>32.252399999999994</v>
      </c>
      <c r="M75" s="16">
        <v>39.8</v>
      </c>
      <c r="N75" s="15">
        <f t="shared" si="17"/>
        <v>30.447</v>
      </c>
      <c r="O75" s="16">
        <v>43.06</v>
      </c>
      <c r="P75" s="15">
        <f t="shared" si="18"/>
        <v>32.9409</v>
      </c>
      <c r="Q75" s="16">
        <v>87.31</v>
      </c>
      <c r="R75" s="17">
        <f t="shared" si="19"/>
        <v>66.79215</v>
      </c>
      <c r="S75" s="18">
        <f t="shared" si="20"/>
        <v>188.35065</v>
      </c>
      <c r="T75" s="3"/>
    </row>
    <row r="76" spans="1:20" ht="13.5">
      <c r="A76">
        <v>11</v>
      </c>
      <c r="B76" s="10" t="s">
        <v>102</v>
      </c>
      <c r="C76" s="11" t="s">
        <v>30</v>
      </c>
      <c r="D76" s="12">
        <v>1983</v>
      </c>
      <c r="E76" s="12">
        <f t="shared" si="12"/>
        <v>33</v>
      </c>
      <c r="F76" s="12" t="str">
        <f t="shared" si="13"/>
        <v>B</v>
      </c>
      <c r="G76" s="12" t="str">
        <f t="shared" si="14"/>
        <v>I</v>
      </c>
      <c r="H76" s="13">
        <v>0.926</v>
      </c>
      <c r="I76" s="14">
        <v>27.82</v>
      </c>
      <c r="J76" s="15">
        <f t="shared" si="15"/>
        <v>25.76132</v>
      </c>
      <c r="K76" s="16">
        <v>39.01</v>
      </c>
      <c r="L76" s="15">
        <f t="shared" si="16"/>
        <v>36.12326</v>
      </c>
      <c r="M76" s="16">
        <v>31.09</v>
      </c>
      <c r="N76" s="15">
        <f t="shared" si="17"/>
        <v>28.789340000000003</v>
      </c>
      <c r="O76" s="16">
        <v>34.17</v>
      </c>
      <c r="P76" s="15">
        <f t="shared" si="18"/>
        <v>31.641420000000004</v>
      </c>
      <c r="Q76" s="16">
        <v>71.84</v>
      </c>
      <c r="R76" s="17">
        <f t="shared" si="19"/>
        <v>66.52384</v>
      </c>
      <c r="S76" s="18">
        <f t="shared" si="20"/>
        <v>188.83918000000003</v>
      </c>
      <c r="T76" s="3"/>
    </row>
    <row r="77" spans="1:20" ht="13.5">
      <c r="A77">
        <v>12</v>
      </c>
      <c r="B77" s="10" t="s">
        <v>103</v>
      </c>
      <c r="C77" s="11" t="s">
        <v>30</v>
      </c>
      <c r="D77" s="12">
        <v>1984</v>
      </c>
      <c r="E77" s="12">
        <f t="shared" si="12"/>
        <v>32</v>
      </c>
      <c r="F77" s="12" t="str">
        <f t="shared" si="13"/>
        <v>B</v>
      </c>
      <c r="G77" s="12" t="str">
        <f t="shared" si="14"/>
        <v>I</v>
      </c>
      <c r="H77" s="13">
        <v>0.935</v>
      </c>
      <c r="I77" s="14">
        <v>28.79</v>
      </c>
      <c r="J77" s="15">
        <f t="shared" si="15"/>
        <v>26.91865</v>
      </c>
      <c r="K77" s="16">
        <v>40.1</v>
      </c>
      <c r="L77" s="15">
        <f t="shared" si="16"/>
        <v>37.493500000000004</v>
      </c>
      <c r="M77" s="16">
        <v>31.4</v>
      </c>
      <c r="N77" s="15">
        <f t="shared" si="17"/>
        <v>29.359</v>
      </c>
      <c r="O77" s="16">
        <v>31.43</v>
      </c>
      <c r="P77" s="15">
        <f t="shared" si="18"/>
        <v>29.387050000000002</v>
      </c>
      <c r="Q77" s="16">
        <v>72.17</v>
      </c>
      <c r="R77" s="17">
        <f t="shared" si="19"/>
        <v>67.47895000000001</v>
      </c>
      <c r="S77" s="18">
        <f t="shared" si="20"/>
        <v>190.63715000000002</v>
      </c>
      <c r="T77" s="3"/>
    </row>
    <row r="78" spans="1:20" ht="13.5">
      <c r="A78">
        <v>13</v>
      </c>
      <c r="B78" s="10" t="s">
        <v>104</v>
      </c>
      <c r="C78" s="11" t="s">
        <v>27</v>
      </c>
      <c r="D78" s="12">
        <v>1973</v>
      </c>
      <c r="E78" s="12">
        <f t="shared" si="12"/>
        <v>43</v>
      </c>
      <c r="F78" s="12" t="str">
        <f t="shared" si="13"/>
        <v>D</v>
      </c>
      <c r="G78" s="12" t="str">
        <f t="shared" si="14"/>
        <v>I</v>
      </c>
      <c r="H78" s="13">
        <v>0.849</v>
      </c>
      <c r="I78" s="14">
        <v>31.79</v>
      </c>
      <c r="J78" s="15">
        <f t="shared" si="15"/>
        <v>26.98971</v>
      </c>
      <c r="K78" s="16">
        <v>41.96</v>
      </c>
      <c r="L78" s="15">
        <f t="shared" si="16"/>
        <v>35.62404</v>
      </c>
      <c r="M78" s="16">
        <v>35.36</v>
      </c>
      <c r="N78" s="15">
        <f t="shared" si="17"/>
        <v>30.02064</v>
      </c>
      <c r="O78" s="16">
        <v>37.24</v>
      </c>
      <c r="P78" s="15">
        <f t="shared" si="18"/>
        <v>31.61676</v>
      </c>
      <c r="Q78" s="16">
        <v>79.46</v>
      </c>
      <c r="R78" s="17">
        <f t="shared" si="19"/>
        <v>67.46154</v>
      </c>
      <c r="S78" s="18">
        <f t="shared" si="20"/>
        <v>191.71269</v>
      </c>
      <c r="T78" s="3"/>
    </row>
    <row r="79" spans="1:20" ht="13.5">
      <c r="A79">
        <v>14</v>
      </c>
      <c r="B79" s="10" t="s">
        <v>105</v>
      </c>
      <c r="C79" s="11" t="s">
        <v>30</v>
      </c>
      <c r="D79" s="12">
        <v>1975</v>
      </c>
      <c r="E79" s="12">
        <f t="shared" si="12"/>
        <v>41</v>
      </c>
      <c r="F79" s="12" t="str">
        <f t="shared" si="13"/>
        <v>D</v>
      </c>
      <c r="G79" s="12" t="str">
        <f t="shared" si="14"/>
        <v>I</v>
      </c>
      <c r="H79" s="13">
        <v>0.863</v>
      </c>
      <c r="I79" s="14">
        <v>30.51</v>
      </c>
      <c r="J79" s="15">
        <f t="shared" si="15"/>
        <v>26.33013</v>
      </c>
      <c r="K79" s="16">
        <v>42.72</v>
      </c>
      <c r="L79" s="15">
        <f t="shared" si="16"/>
        <v>36.86736</v>
      </c>
      <c r="M79" s="16">
        <v>35.53</v>
      </c>
      <c r="N79" s="15">
        <f t="shared" si="17"/>
        <v>30.662390000000002</v>
      </c>
      <c r="O79" s="16">
        <v>38.04</v>
      </c>
      <c r="P79" s="15">
        <f t="shared" si="18"/>
        <v>32.82852</v>
      </c>
      <c r="Q79" s="16">
        <v>80.79</v>
      </c>
      <c r="R79" s="17">
        <f t="shared" si="19"/>
        <v>69.72177</v>
      </c>
      <c r="S79" s="18">
        <f t="shared" si="20"/>
        <v>196.41017</v>
      </c>
      <c r="T79" s="3"/>
    </row>
    <row r="80" spans="1:20" ht="13.5">
      <c r="A80">
        <v>15</v>
      </c>
      <c r="B80" s="10" t="s">
        <v>106</v>
      </c>
      <c r="C80" s="11" t="s">
        <v>20</v>
      </c>
      <c r="D80" s="12">
        <v>1975</v>
      </c>
      <c r="E80" s="12">
        <f t="shared" si="12"/>
        <v>41</v>
      </c>
      <c r="F80" s="12" t="str">
        <f t="shared" si="13"/>
        <v>D</v>
      </c>
      <c r="G80" s="12" t="str">
        <f t="shared" si="14"/>
        <v>I</v>
      </c>
      <c r="H80" s="13">
        <v>0.863</v>
      </c>
      <c r="I80" s="14">
        <v>32.38</v>
      </c>
      <c r="J80" s="15">
        <f t="shared" si="15"/>
        <v>27.94394</v>
      </c>
      <c r="K80" s="16">
        <v>43.47</v>
      </c>
      <c r="L80" s="15">
        <f t="shared" si="16"/>
        <v>37.51461</v>
      </c>
      <c r="M80" s="16">
        <v>36.59</v>
      </c>
      <c r="N80" s="15">
        <f t="shared" si="17"/>
        <v>31.577170000000002</v>
      </c>
      <c r="O80" s="16">
        <v>36.92</v>
      </c>
      <c r="P80" s="15">
        <f t="shared" si="18"/>
        <v>31.86196</v>
      </c>
      <c r="Q80" s="16">
        <v>84.46</v>
      </c>
      <c r="R80" s="17">
        <f t="shared" si="19"/>
        <v>72.88897999999999</v>
      </c>
      <c r="S80" s="18">
        <f t="shared" si="20"/>
        <v>201.78665999999998</v>
      </c>
      <c r="T80" s="3"/>
    </row>
    <row r="81" spans="1:20" ht="13.5">
      <c r="A81">
        <v>16</v>
      </c>
      <c r="B81" s="10" t="s">
        <v>107</v>
      </c>
      <c r="C81" s="11" t="s">
        <v>20</v>
      </c>
      <c r="D81" s="12">
        <v>1979</v>
      </c>
      <c r="E81" s="12">
        <f t="shared" si="12"/>
        <v>37</v>
      </c>
      <c r="F81" s="12" t="str">
        <f t="shared" si="13"/>
        <v>C</v>
      </c>
      <c r="G81" s="12" t="str">
        <f t="shared" si="14"/>
        <v>I</v>
      </c>
      <c r="H81" s="13">
        <v>0.893</v>
      </c>
      <c r="I81" s="14">
        <v>32.76</v>
      </c>
      <c r="J81" s="15">
        <f t="shared" si="15"/>
        <v>29.25468</v>
      </c>
      <c r="K81" s="16">
        <v>43.46</v>
      </c>
      <c r="L81" s="15">
        <f t="shared" si="16"/>
        <v>38.80978</v>
      </c>
      <c r="M81" s="16">
        <v>34.66</v>
      </c>
      <c r="N81" s="15">
        <f t="shared" si="17"/>
        <v>30.951379999999997</v>
      </c>
      <c r="O81" s="16">
        <v>37.16</v>
      </c>
      <c r="P81" s="15">
        <f t="shared" si="18"/>
        <v>33.183879999999995</v>
      </c>
      <c r="Q81" s="16">
        <v>82.38</v>
      </c>
      <c r="R81" s="17">
        <f t="shared" si="19"/>
        <v>73.56533999999999</v>
      </c>
      <c r="S81" s="18">
        <f t="shared" si="20"/>
        <v>205.76505999999998</v>
      </c>
      <c r="T81" s="3"/>
    </row>
    <row r="82" spans="1:20" ht="13.5">
      <c r="A82">
        <v>17</v>
      </c>
      <c r="B82" s="10" t="s">
        <v>108</v>
      </c>
      <c r="C82" s="11" t="s">
        <v>23</v>
      </c>
      <c r="D82" s="12">
        <v>1954</v>
      </c>
      <c r="E82" s="12">
        <f t="shared" si="12"/>
        <v>62</v>
      </c>
      <c r="F82" s="12" t="str">
        <f t="shared" si="13"/>
        <v>H</v>
      </c>
      <c r="G82" s="12" t="str">
        <f t="shared" si="14"/>
        <v>I</v>
      </c>
      <c r="H82" s="13">
        <v>0.716</v>
      </c>
      <c r="I82" s="14">
        <v>38.53</v>
      </c>
      <c r="J82" s="15">
        <f t="shared" si="15"/>
        <v>27.58748</v>
      </c>
      <c r="K82" s="16">
        <v>47.44</v>
      </c>
      <c r="L82" s="15">
        <f t="shared" si="16"/>
        <v>33.96704</v>
      </c>
      <c r="M82" s="16">
        <v>46.73</v>
      </c>
      <c r="N82" s="15">
        <f t="shared" si="17"/>
        <v>33.458679999999994</v>
      </c>
      <c r="O82" s="16">
        <v>52.68</v>
      </c>
      <c r="P82" s="15">
        <f t="shared" si="18"/>
        <v>37.71888</v>
      </c>
      <c r="Q82" s="16">
        <v>102.22</v>
      </c>
      <c r="R82" s="17">
        <f t="shared" si="19"/>
        <v>73.18952</v>
      </c>
      <c r="S82" s="18">
        <f t="shared" si="20"/>
        <v>205.9216</v>
      </c>
      <c r="T82" s="3"/>
    </row>
    <row r="83" spans="1:20" ht="13.5">
      <c r="A83">
        <v>18</v>
      </c>
      <c r="B83" s="10" t="s">
        <v>109</v>
      </c>
      <c r="C83" s="11" t="s">
        <v>16</v>
      </c>
      <c r="D83" s="12">
        <v>1974</v>
      </c>
      <c r="E83" s="12">
        <f t="shared" si="12"/>
        <v>42</v>
      </c>
      <c r="F83" s="12" t="str">
        <f t="shared" si="13"/>
        <v>D</v>
      </c>
      <c r="G83" s="12" t="str">
        <f t="shared" si="14"/>
        <v>I</v>
      </c>
      <c r="H83" s="13">
        <v>0.856</v>
      </c>
      <c r="I83" s="14">
        <v>34.22</v>
      </c>
      <c r="J83" s="15">
        <f t="shared" si="15"/>
        <v>29.29232</v>
      </c>
      <c r="K83" s="16">
        <v>44.69</v>
      </c>
      <c r="L83" s="15">
        <f t="shared" si="16"/>
        <v>38.254639999999995</v>
      </c>
      <c r="M83" s="16">
        <v>41.39</v>
      </c>
      <c r="N83" s="15">
        <f t="shared" si="17"/>
        <v>35.42984</v>
      </c>
      <c r="O83" s="16">
        <v>41.77</v>
      </c>
      <c r="P83" s="15">
        <f t="shared" si="18"/>
        <v>35.755120000000005</v>
      </c>
      <c r="Q83" s="16">
        <v>87.54</v>
      </c>
      <c r="R83" s="17">
        <f t="shared" si="19"/>
        <v>74.93424</v>
      </c>
      <c r="S83" s="18">
        <f t="shared" si="20"/>
        <v>213.66616</v>
      </c>
      <c r="T83" s="3"/>
    </row>
    <row r="84" spans="1:20" ht="13.5">
      <c r="A84">
        <v>19</v>
      </c>
      <c r="B84" s="10" t="s">
        <v>110</v>
      </c>
      <c r="C84" s="11" t="s">
        <v>20</v>
      </c>
      <c r="D84" s="12">
        <v>1953</v>
      </c>
      <c r="E84" s="12">
        <f t="shared" si="12"/>
        <v>63</v>
      </c>
      <c r="F84" s="12" t="str">
        <f t="shared" si="13"/>
        <v>H</v>
      </c>
      <c r="G84" s="12" t="str">
        <f t="shared" si="14"/>
        <v>I</v>
      </c>
      <c r="H84" s="13">
        <v>0.709</v>
      </c>
      <c r="I84" s="14">
        <v>42.13</v>
      </c>
      <c r="J84" s="15">
        <f t="shared" si="15"/>
        <v>29.87017</v>
      </c>
      <c r="K84" s="16">
        <v>52.5</v>
      </c>
      <c r="L84" s="15">
        <f t="shared" si="16"/>
        <v>37.2225</v>
      </c>
      <c r="M84" s="16">
        <v>55.35</v>
      </c>
      <c r="N84" s="15">
        <f t="shared" si="17"/>
        <v>39.24315</v>
      </c>
      <c r="O84" s="16">
        <v>52.72</v>
      </c>
      <c r="P84" s="15">
        <f t="shared" si="18"/>
        <v>37.378479999999996</v>
      </c>
      <c r="Q84" s="16">
        <v>107.12</v>
      </c>
      <c r="R84" s="17">
        <f t="shared" si="19"/>
        <v>75.94808</v>
      </c>
      <c r="S84" s="18">
        <f t="shared" si="20"/>
        <v>219.66237999999998</v>
      </c>
      <c r="T84" s="3"/>
    </row>
    <row r="85" spans="1:20" ht="13.5">
      <c r="A85">
        <v>20</v>
      </c>
      <c r="B85" s="10" t="s">
        <v>111</v>
      </c>
      <c r="C85" s="11" t="s">
        <v>20</v>
      </c>
      <c r="D85" s="12">
        <v>1955</v>
      </c>
      <c r="E85" s="12">
        <f t="shared" si="12"/>
        <v>61</v>
      </c>
      <c r="F85" s="12" t="str">
        <f t="shared" si="13"/>
        <v>H</v>
      </c>
      <c r="G85" s="12" t="str">
        <f t="shared" si="14"/>
        <v>I</v>
      </c>
      <c r="H85" s="13">
        <v>0.723</v>
      </c>
      <c r="I85" s="14">
        <v>43.07</v>
      </c>
      <c r="J85" s="15">
        <f t="shared" si="15"/>
        <v>31.139609999999998</v>
      </c>
      <c r="K85" s="16">
        <v>53.53</v>
      </c>
      <c r="L85" s="15">
        <f t="shared" si="16"/>
        <v>38.70219</v>
      </c>
      <c r="M85" s="16">
        <v>50.51</v>
      </c>
      <c r="N85" s="15">
        <f t="shared" si="17"/>
        <v>36.51873</v>
      </c>
      <c r="O85" s="16">
        <v>50.57</v>
      </c>
      <c r="P85" s="15">
        <f t="shared" si="18"/>
        <v>36.56211</v>
      </c>
      <c r="Q85" s="16">
        <v>108.86</v>
      </c>
      <c r="R85" s="17">
        <f t="shared" si="19"/>
        <v>78.70577999999999</v>
      </c>
      <c r="S85" s="18">
        <f t="shared" si="20"/>
        <v>221.62842</v>
      </c>
      <c r="T85" s="3"/>
    </row>
    <row r="86" spans="1:20" ht="13.5">
      <c r="A86">
        <v>21</v>
      </c>
      <c r="B86" s="10" t="s">
        <v>112</v>
      </c>
      <c r="C86" s="11" t="s">
        <v>20</v>
      </c>
      <c r="D86" s="12">
        <v>1968</v>
      </c>
      <c r="E86" s="12">
        <f t="shared" si="12"/>
        <v>48</v>
      </c>
      <c r="F86" s="12" t="str">
        <f t="shared" si="13"/>
        <v>E</v>
      </c>
      <c r="G86" s="12" t="str">
        <f t="shared" si="14"/>
        <v>I</v>
      </c>
      <c r="H86" s="13">
        <v>0.814</v>
      </c>
      <c r="I86" s="14">
        <v>41.51</v>
      </c>
      <c r="J86" s="15">
        <f t="shared" si="15"/>
        <v>33.789139999999996</v>
      </c>
      <c r="K86" s="16">
        <v>51.45</v>
      </c>
      <c r="L86" s="15">
        <f t="shared" si="16"/>
        <v>41.8803</v>
      </c>
      <c r="M86" s="16">
        <v>51.61</v>
      </c>
      <c r="N86" s="15">
        <f t="shared" si="17"/>
        <v>42.01054</v>
      </c>
      <c r="O86" s="16">
        <v>50.14</v>
      </c>
      <c r="P86" s="15">
        <f t="shared" si="18"/>
        <v>40.813959999999994</v>
      </c>
      <c r="Q86" s="16">
        <v>107.73</v>
      </c>
      <c r="R86" s="17">
        <f t="shared" si="19"/>
        <v>87.69221999999999</v>
      </c>
      <c r="S86" s="18">
        <f t="shared" si="20"/>
        <v>246.18616</v>
      </c>
      <c r="T86" s="3"/>
    </row>
    <row r="87" spans="1:20" ht="13.5">
      <c r="A87">
        <v>22</v>
      </c>
      <c r="B87" s="10" t="s">
        <v>113</v>
      </c>
      <c r="C87" s="11" t="s">
        <v>63</v>
      </c>
      <c r="D87" s="12">
        <v>1936</v>
      </c>
      <c r="E87" s="12">
        <f t="shared" si="12"/>
        <v>80</v>
      </c>
      <c r="F87" s="12" t="b">
        <f t="shared" si="13"/>
        <v>0</v>
      </c>
      <c r="G87" s="12" t="str">
        <f t="shared" si="14"/>
        <v>L</v>
      </c>
      <c r="H87" s="13">
        <v>0.59</v>
      </c>
      <c r="I87" s="14">
        <v>79.71</v>
      </c>
      <c r="J87" s="15">
        <f t="shared" si="15"/>
        <v>47.02889999999999</v>
      </c>
      <c r="K87" s="16">
        <v>78.47</v>
      </c>
      <c r="L87" s="15">
        <f t="shared" si="16"/>
        <v>46.2973</v>
      </c>
      <c r="M87" s="16">
        <v>89.78</v>
      </c>
      <c r="N87" s="15">
        <f t="shared" si="17"/>
        <v>52.9702</v>
      </c>
      <c r="O87" s="16">
        <v>88.15</v>
      </c>
      <c r="P87" s="15">
        <f t="shared" si="18"/>
        <v>52.0085</v>
      </c>
      <c r="Q87" s="16">
        <v>190.73</v>
      </c>
      <c r="R87" s="17">
        <f t="shared" si="19"/>
        <v>112.53069999999998</v>
      </c>
      <c r="S87" s="18">
        <f t="shared" si="20"/>
        <v>310.8356</v>
      </c>
      <c r="T87" s="3"/>
    </row>
    <row r="88" spans="1:20" ht="13.5">
      <c r="A88">
        <v>23</v>
      </c>
      <c r="B88" s="10" t="s">
        <v>114</v>
      </c>
      <c r="C88" s="11" t="s">
        <v>20</v>
      </c>
      <c r="D88" s="12">
        <v>1948</v>
      </c>
      <c r="E88" s="12">
        <f t="shared" si="12"/>
        <v>68</v>
      </c>
      <c r="F88" s="12" t="b">
        <f t="shared" si="13"/>
        <v>0</v>
      </c>
      <c r="G88" s="12" t="str">
        <f t="shared" si="14"/>
        <v>I</v>
      </c>
      <c r="H88" s="13">
        <v>0.674</v>
      </c>
      <c r="I88" s="14">
        <v>45.14</v>
      </c>
      <c r="J88" s="15">
        <f t="shared" si="15"/>
        <v>30.424360000000004</v>
      </c>
      <c r="K88" s="16">
        <v>52.68</v>
      </c>
      <c r="L88" s="15">
        <f t="shared" si="16"/>
        <v>35.50632</v>
      </c>
      <c r="M88" s="16" t="s">
        <v>72</v>
      </c>
      <c r="N88" s="15" t="e">
        <f t="shared" si="17"/>
        <v>#VALUE!</v>
      </c>
      <c r="O88" s="16">
        <v>54.34</v>
      </c>
      <c r="P88" s="15">
        <f t="shared" si="18"/>
        <v>36.62516000000001</v>
      </c>
      <c r="Q88" s="16">
        <v>111.01</v>
      </c>
      <c r="R88" s="17">
        <f t="shared" si="19"/>
        <v>74.82074000000001</v>
      </c>
      <c r="S88" s="18" t="e">
        <f t="shared" si="20"/>
        <v>#VALUE!</v>
      </c>
      <c r="T88" s="3"/>
    </row>
    <row r="89" spans="1:20" ht="13.5">
      <c r="A89">
        <v>24</v>
      </c>
      <c r="B89" s="10" t="s">
        <v>115</v>
      </c>
      <c r="C89" s="11" t="s">
        <v>16</v>
      </c>
      <c r="D89" s="12">
        <v>1972</v>
      </c>
      <c r="E89" s="12">
        <f t="shared" si="12"/>
        <v>44</v>
      </c>
      <c r="F89" s="12" t="str">
        <f t="shared" si="13"/>
        <v>D</v>
      </c>
      <c r="G89" s="12" t="str">
        <f t="shared" si="14"/>
        <v>I</v>
      </c>
      <c r="H89" s="13">
        <v>0.842</v>
      </c>
      <c r="I89" s="14">
        <v>34.55</v>
      </c>
      <c r="J89" s="15">
        <f t="shared" si="15"/>
        <v>29.091099999999997</v>
      </c>
      <c r="K89" s="16">
        <v>45.53</v>
      </c>
      <c r="L89" s="15">
        <f t="shared" si="16"/>
        <v>38.33626</v>
      </c>
      <c r="M89" s="16">
        <v>40.73</v>
      </c>
      <c r="N89" s="15">
        <f t="shared" si="17"/>
        <v>34.29465999999999</v>
      </c>
      <c r="O89" s="16" t="s">
        <v>72</v>
      </c>
      <c r="P89" s="15" t="e">
        <f t="shared" si="18"/>
        <v>#VALUE!</v>
      </c>
      <c r="Q89" s="16">
        <v>92.16</v>
      </c>
      <c r="R89" s="17">
        <f t="shared" si="19"/>
        <v>77.59872</v>
      </c>
      <c r="S89" s="18" t="e">
        <f t="shared" si="20"/>
        <v>#VALUE!</v>
      </c>
      <c r="T89" s="3"/>
    </row>
    <row r="90" spans="1:20" ht="13.5">
      <c r="A90">
        <v>25</v>
      </c>
      <c r="B90" s="10" t="s">
        <v>116</v>
      </c>
      <c r="C90" s="11" t="s">
        <v>20</v>
      </c>
      <c r="D90" s="12">
        <v>1957</v>
      </c>
      <c r="E90" s="12">
        <f t="shared" si="12"/>
        <v>59</v>
      </c>
      <c r="F90" s="12" t="str">
        <f t="shared" si="13"/>
        <v>G</v>
      </c>
      <c r="G90" s="12" t="str">
        <f t="shared" si="14"/>
        <v>I</v>
      </c>
      <c r="H90" s="13">
        <v>0.737</v>
      </c>
      <c r="I90" s="14" t="s">
        <v>72</v>
      </c>
      <c r="J90" s="15" t="e">
        <f t="shared" si="15"/>
        <v>#VALUE!</v>
      </c>
      <c r="K90" s="16">
        <v>54.97</v>
      </c>
      <c r="L90" s="15">
        <f t="shared" si="16"/>
        <v>40.51289</v>
      </c>
      <c r="M90" s="16">
        <v>51.83</v>
      </c>
      <c r="N90" s="15">
        <f t="shared" si="17"/>
        <v>38.19871</v>
      </c>
      <c r="O90" s="16">
        <v>49.77</v>
      </c>
      <c r="P90" s="15">
        <f t="shared" si="18"/>
        <v>36.68049</v>
      </c>
      <c r="Q90" s="16">
        <v>104.92</v>
      </c>
      <c r="R90" s="17">
        <f t="shared" si="19"/>
        <v>77.32604</v>
      </c>
      <c r="S90" s="18" t="e">
        <f t="shared" si="20"/>
        <v>#VALUE!</v>
      </c>
      <c r="T90" s="3"/>
    </row>
    <row r="92" spans="2:19" ht="13.5">
      <c r="B92" s="43"/>
      <c r="C92" s="43"/>
      <c r="D92" s="44"/>
      <c r="E92" s="23"/>
      <c r="F92" s="44"/>
      <c r="G92" s="44"/>
      <c r="H92" s="45"/>
      <c r="I92" s="46"/>
      <c r="J92" s="47"/>
      <c r="K92" s="48"/>
      <c r="L92" s="47"/>
      <c r="M92" s="48"/>
      <c r="N92" s="47"/>
      <c r="O92" s="48"/>
      <c r="P92" s="47"/>
      <c r="Q92" s="48"/>
      <c r="R92" s="15"/>
      <c r="S92" s="15"/>
    </row>
    <row r="93" spans="2:19" ht="13.5">
      <c r="B93" s="43"/>
      <c r="C93" s="43"/>
      <c r="D93" s="44"/>
      <c r="E93" s="23"/>
      <c r="F93" s="49"/>
      <c r="G93" s="49"/>
      <c r="H93" s="45"/>
      <c r="I93" s="46"/>
      <c r="J93" s="47"/>
      <c r="K93" s="48"/>
      <c r="L93" s="47"/>
      <c r="M93" s="48"/>
      <c r="N93" s="47"/>
      <c r="O93" s="48"/>
      <c r="P93" s="47"/>
      <c r="Q93" s="48"/>
      <c r="R93" s="15"/>
      <c r="S93" s="15"/>
    </row>
    <row r="94" spans="2:19" ht="13.5">
      <c r="B94" s="50" t="s">
        <v>117</v>
      </c>
      <c r="C94" s="51" t="s">
        <v>20</v>
      </c>
      <c r="D94" s="52">
        <v>1982</v>
      </c>
      <c r="E94" s="52">
        <f aca="true" t="shared" si="21" ref="E94:E102">2016-D94</f>
        <v>34</v>
      </c>
      <c r="F94" s="52" t="str">
        <f aca="true" t="shared" si="22" ref="F94:F102">IF(E94&lt;30,"A",IF(E94&lt;35,"B",IF(E94&lt;40,"C",IF(E94&lt;45,"D",IF(E94&lt;50,"E",IF(E94&lt;55,"F",IF(E94&lt;60,"G",IF(E94&lt;65,"H"))))))))</f>
        <v>B</v>
      </c>
      <c r="G94" s="52" t="str">
        <f>IF(E94&lt;70,"I",IF(E94&lt;75,"J",IF(E94&lt;80,"K",IF(E94&lt;85,"L",IF(E94&lt;90,"M")))))</f>
        <v>I</v>
      </c>
      <c r="H94" s="53"/>
      <c r="I94" s="54">
        <v>34.62</v>
      </c>
      <c r="J94" s="54"/>
      <c r="K94" s="55"/>
      <c r="L94" s="56"/>
      <c r="M94" s="55">
        <v>39.54</v>
      </c>
      <c r="N94" s="56"/>
      <c r="O94" s="55"/>
      <c r="P94" s="56"/>
      <c r="Q94" s="55">
        <v>89.57</v>
      </c>
      <c r="R94" s="56"/>
      <c r="S94" s="56"/>
    </row>
    <row r="95" spans="2:19" ht="13.5">
      <c r="B95" s="57" t="s">
        <v>118</v>
      </c>
      <c r="C95" s="56" t="s">
        <v>119</v>
      </c>
      <c r="D95" s="52">
        <v>1977</v>
      </c>
      <c r="E95" s="52">
        <f t="shared" si="21"/>
        <v>39</v>
      </c>
      <c r="F95" s="52" t="str">
        <f t="shared" si="22"/>
        <v>C</v>
      </c>
      <c r="G95" s="52" t="str">
        <f>IF(E95&lt;70,"I",IF(E95&lt;75,"J",IF(E95&lt;80,"K",IF(E95&lt;85,"L",IF(E95&lt;90,"M")))))</f>
        <v>I</v>
      </c>
      <c r="H95" s="53"/>
      <c r="I95" s="54">
        <v>36.22</v>
      </c>
      <c r="J95" s="54"/>
      <c r="K95" s="55">
        <v>41.56</v>
      </c>
      <c r="L95" s="54"/>
      <c r="M95" s="55"/>
      <c r="N95" s="54"/>
      <c r="O95" s="55"/>
      <c r="P95" s="54"/>
      <c r="Q95" s="55">
        <v>91.06</v>
      </c>
      <c r="R95" s="54"/>
      <c r="S95" s="54"/>
    </row>
    <row r="96" spans="2:20" s="58" customFormat="1" ht="13.5">
      <c r="B96" s="57" t="s">
        <v>120</v>
      </c>
      <c r="C96" s="56" t="s">
        <v>20</v>
      </c>
      <c r="D96" s="52">
        <v>1970</v>
      </c>
      <c r="E96" s="59">
        <f>2016-D96</f>
        <v>46</v>
      </c>
      <c r="F96" s="52" t="str">
        <f>IF(E96&lt;30,"A",IF(E96&lt;35,"B",IF(E96&lt;40,"C",IF(E96&lt;45,"D",IF(E96&lt;50,"E",IF(E96&lt;55,"F",IF(E96&lt;60,"G",IF(E96&lt;65,"H"))))))))</f>
        <v>E</v>
      </c>
      <c r="G96" s="52" t="str">
        <f>IF(E96&lt;70,"I",IF(E96&lt;75,"J",IF(E96&lt;80,"K",IF(E96&lt;85,"L",IF(E96&lt;90,"M")))))</f>
        <v>I</v>
      </c>
      <c r="H96" s="53"/>
      <c r="I96" s="54">
        <v>36.56</v>
      </c>
      <c r="J96" s="54"/>
      <c r="K96" s="55">
        <v>47.75</v>
      </c>
      <c r="L96" s="54"/>
      <c r="M96" s="55"/>
      <c r="N96" s="54"/>
      <c r="O96" s="55">
        <v>42.3</v>
      </c>
      <c r="P96" s="54"/>
      <c r="Q96" s="55"/>
      <c r="R96" s="54"/>
      <c r="S96" s="54"/>
      <c r="T96" s="3"/>
    </row>
    <row r="97" spans="2:20" ht="13.5">
      <c r="B97" s="50" t="s">
        <v>121</v>
      </c>
      <c r="C97" s="51" t="s">
        <v>122</v>
      </c>
      <c r="D97" s="52">
        <v>1963</v>
      </c>
      <c r="E97" s="52">
        <f t="shared" si="21"/>
        <v>53</v>
      </c>
      <c r="F97" s="52" t="str">
        <f t="shared" si="22"/>
        <v>F</v>
      </c>
      <c r="G97" s="52" t="str">
        <f>IF(E97&lt;70,"I",IF(E97&lt;75,"J",IF(E97&lt;80,"K",IF(E97&lt;85,"L",IF(E97&lt;90,"M")))))</f>
        <v>I</v>
      </c>
      <c r="H97" s="53"/>
      <c r="I97" s="54">
        <v>40.46</v>
      </c>
      <c r="J97" s="54"/>
      <c r="K97" s="55"/>
      <c r="L97" s="56"/>
      <c r="M97" s="60"/>
      <c r="N97" s="56"/>
      <c r="O97" s="55">
        <v>46.55</v>
      </c>
      <c r="P97" s="56"/>
      <c r="Q97" s="55">
        <v>104.67</v>
      </c>
      <c r="R97" s="56"/>
      <c r="S97" s="56"/>
      <c r="T97" s="3"/>
    </row>
    <row r="98" spans="2:19" ht="13.5">
      <c r="B98" s="50" t="s">
        <v>123</v>
      </c>
      <c r="C98" s="51" t="s">
        <v>20</v>
      </c>
      <c r="D98" s="52">
        <v>1963</v>
      </c>
      <c r="E98" s="52">
        <f t="shared" si="21"/>
        <v>53</v>
      </c>
      <c r="F98" s="52" t="str">
        <f t="shared" si="22"/>
        <v>F</v>
      </c>
      <c r="G98" s="52"/>
      <c r="H98" s="53"/>
      <c r="I98" s="54"/>
      <c r="J98" s="54"/>
      <c r="K98" s="55">
        <v>47.09</v>
      </c>
      <c r="L98" s="56"/>
      <c r="M98" s="60"/>
      <c r="N98" s="56"/>
      <c r="O98" s="55"/>
      <c r="P98" s="56"/>
      <c r="Q98" s="55"/>
      <c r="R98" s="56"/>
      <c r="S98" s="56"/>
    </row>
    <row r="99" spans="2:19" ht="13.5">
      <c r="B99" s="50" t="s">
        <v>124</v>
      </c>
      <c r="C99" s="51" t="s">
        <v>122</v>
      </c>
      <c r="D99" s="52">
        <v>1958</v>
      </c>
      <c r="E99" s="52">
        <f t="shared" si="21"/>
        <v>58</v>
      </c>
      <c r="F99" s="52" t="str">
        <f t="shared" si="22"/>
        <v>G</v>
      </c>
      <c r="G99" s="52" t="str">
        <f>IF(E99&lt;70,"I",IF(E99&lt;75,"J",IF(E99&lt;80,"K",IF(E99&lt;85,"L",IF(E99&lt;90,"M")))))</f>
        <v>I</v>
      </c>
      <c r="H99" s="53"/>
      <c r="I99" s="54" t="s">
        <v>72</v>
      </c>
      <c r="J99" s="54"/>
      <c r="K99" s="55">
        <v>61.47</v>
      </c>
      <c r="L99" s="56"/>
      <c r="M99" s="60"/>
      <c r="N99" s="56"/>
      <c r="O99" s="55"/>
      <c r="P99" s="56"/>
      <c r="Q99" s="55"/>
      <c r="R99" s="56"/>
      <c r="S99" s="56"/>
    </row>
    <row r="100" spans="2:20" ht="13.5">
      <c r="B100" s="57" t="s">
        <v>125</v>
      </c>
      <c r="C100" s="56" t="s">
        <v>20</v>
      </c>
      <c r="D100" s="52">
        <v>1949</v>
      </c>
      <c r="E100" s="52">
        <f t="shared" si="21"/>
        <v>67</v>
      </c>
      <c r="F100" s="52" t="b">
        <f t="shared" si="22"/>
        <v>0</v>
      </c>
      <c r="G100" s="52" t="str">
        <f>IF(E100&lt;70,"I",IF(E100&lt;75,"J",IF(E100&lt;80,"K",IF(E100&lt;85,"L",IF(E100&lt;90,"M")))))</f>
        <v>I</v>
      </c>
      <c r="H100" s="53"/>
      <c r="I100" s="54"/>
      <c r="J100" s="54"/>
      <c r="K100" s="55"/>
      <c r="L100" s="54"/>
      <c r="M100" s="55">
        <v>51.2</v>
      </c>
      <c r="N100" s="54"/>
      <c r="O100" s="55">
        <v>49.85</v>
      </c>
      <c r="P100" s="54"/>
      <c r="Q100" s="55"/>
      <c r="R100" s="54"/>
      <c r="S100" s="54"/>
      <c r="T100" s="3"/>
    </row>
    <row r="101" spans="2:20" ht="13.5">
      <c r="B101" s="57" t="s">
        <v>126</v>
      </c>
      <c r="C101" s="56" t="s">
        <v>20</v>
      </c>
      <c r="D101" s="52">
        <v>1948</v>
      </c>
      <c r="E101" s="52">
        <f t="shared" si="21"/>
        <v>68</v>
      </c>
      <c r="F101" s="52" t="b">
        <f t="shared" si="22"/>
        <v>0</v>
      </c>
      <c r="G101" s="52" t="str">
        <f>IF(E101&lt;70,"I",IF(E101&lt;75,"J",IF(E101&lt;80,"K",IF(E101&lt;85,"L",IF(E101&lt;90,"M")))))</f>
        <v>I</v>
      </c>
      <c r="H101" s="53">
        <v>0.674</v>
      </c>
      <c r="I101" s="54">
        <v>70.77</v>
      </c>
      <c r="J101" s="54"/>
      <c r="K101" s="55"/>
      <c r="L101" s="54"/>
      <c r="M101" s="55"/>
      <c r="N101" s="54"/>
      <c r="O101" s="55">
        <v>105.01</v>
      </c>
      <c r="P101" s="54"/>
      <c r="Q101" s="55"/>
      <c r="R101" s="61"/>
      <c r="S101" s="62"/>
      <c r="T101" s="3"/>
    </row>
    <row r="102" spans="2:20" ht="13.5">
      <c r="B102" s="50" t="s">
        <v>127</v>
      </c>
      <c r="C102" s="51" t="s">
        <v>20</v>
      </c>
      <c r="D102" s="52">
        <v>1936</v>
      </c>
      <c r="E102" s="52">
        <f t="shared" si="21"/>
        <v>80</v>
      </c>
      <c r="F102" s="52" t="b">
        <f t="shared" si="22"/>
        <v>0</v>
      </c>
      <c r="G102" s="52" t="str">
        <f>IF(E102&lt;70,"I",IF(E102&lt;75,"J",IF(E102&lt;80,"K",IF(E102&lt;85,"L",IF(E102&lt;90,"M")))))</f>
        <v>L</v>
      </c>
      <c r="H102" s="53"/>
      <c r="I102" s="54">
        <v>64.94</v>
      </c>
      <c r="J102" s="54"/>
      <c r="K102" s="55">
        <v>63.18</v>
      </c>
      <c r="L102" s="56"/>
      <c r="M102" s="60"/>
      <c r="N102" s="56"/>
      <c r="O102" s="55"/>
      <c r="P102" s="56"/>
      <c r="Q102" s="60"/>
      <c r="R102" s="56"/>
      <c r="S102" s="56"/>
      <c r="T102" s="3"/>
    </row>
    <row r="103" spans="2:19" ht="13.5">
      <c r="B103" s="63"/>
      <c r="C103" s="63"/>
      <c r="D103" s="64"/>
      <c r="E103" s="52"/>
      <c r="F103" s="52"/>
      <c r="G103" s="52"/>
      <c r="H103" s="53"/>
      <c r="I103" s="54"/>
      <c r="J103" s="54"/>
      <c r="K103" s="55"/>
      <c r="L103" s="54"/>
      <c r="M103" s="55"/>
      <c r="N103" s="54"/>
      <c r="O103" s="55"/>
      <c r="P103" s="54"/>
      <c r="Q103" s="55"/>
      <c r="R103" s="54"/>
      <c r="S103" s="54"/>
    </row>
    <row r="104" spans="2:19" ht="13.5">
      <c r="B104" s="4" t="s">
        <v>1</v>
      </c>
      <c r="C104" s="5" t="s">
        <v>2</v>
      </c>
      <c r="D104" s="5" t="s">
        <v>3</v>
      </c>
      <c r="E104" s="5" t="s">
        <v>4</v>
      </c>
      <c r="F104" s="5" t="s">
        <v>5</v>
      </c>
      <c r="G104" s="5" t="s">
        <v>6</v>
      </c>
      <c r="H104" s="5" t="s">
        <v>7</v>
      </c>
      <c r="I104" s="5" t="s">
        <v>8</v>
      </c>
      <c r="J104" s="5" t="s">
        <v>9</v>
      </c>
      <c r="K104" s="6" t="s">
        <v>10</v>
      </c>
      <c r="L104" s="5" t="s">
        <v>9</v>
      </c>
      <c r="M104" s="6" t="s">
        <v>11</v>
      </c>
      <c r="N104" s="5" t="s">
        <v>9</v>
      </c>
      <c r="O104" s="6" t="s">
        <v>12</v>
      </c>
      <c r="P104" s="5" t="s">
        <v>9</v>
      </c>
      <c r="Q104" s="6" t="s">
        <v>13</v>
      </c>
      <c r="R104" s="7" t="s">
        <v>9</v>
      </c>
      <c r="S104" s="8" t="s">
        <v>14</v>
      </c>
    </row>
    <row r="105" spans="21:23" ht="13.5">
      <c r="U105" s="65"/>
      <c r="V105" s="65"/>
      <c r="W105" s="65"/>
    </row>
    <row r="106" ht="13.5">
      <c r="B106" s="66">
        <v>72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Kaia</cp:lastModifiedBy>
  <cp:lastPrinted>2014-12-13T13:20:20Z</cp:lastPrinted>
  <dcterms:created xsi:type="dcterms:W3CDTF">2012-11-29T10:35:32Z</dcterms:created>
  <dcterms:modified xsi:type="dcterms:W3CDTF">2016-12-03T18:11:01Z</dcterms:modified>
  <cp:category/>
  <cp:version/>
  <cp:contentType/>
  <cp:contentStatus/>
</cp:coreProperties>
</file>